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7" activeTab="0"/>
  </bookViews>
  <sheets>
    <sheet name="Лист1" sheetId="1" r:id="rId1"/>
  </sheets>
  <definedNames>
    <definedName name="_xlnm.Print_Area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8"/>
            <color indexed="8"/>
            <rFont val="Tahoma"/>
            <family val="2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<sst xmlns="http://schemas.openxmlformats.org/spreadsheetml/2006/main" count="740" uniqueCount="241">
  <si>
    <t>ЗАТВЕРДЖЕНО</t>
  </si>
  <si>
    <t>Наказ Міністерства економічного розвитку і торгівлі України 15.09.2014 №1106</t>
  </si>
  <si>
    <t xml:space="preserve"> Додаток до річного плану закупівель,   на 2016рік </t>
  </si>
  <si>
    <t xml:space="preserve"> </t>
  </si>
  <si>
    <t>Інститут проблем кріобіології і кріомедицини НАН України, 03435630</t>
  </si>
  <si>
    <t>Предмет закупівлі</t>
  </si>
  <si>
    <t>Код 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</si>
  <si>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</si>
  <si>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</si>
  <si>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</si>
  <si>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Примітка</t>
  </si>
  <si>
    <t xml:space="preserve"> загальний фонд бюджету</t>
  </si>
  <si>
    <t>Загальна сума:</t>
  </si>
  <si>
    <t>КЕКВ  "Предмети, матеріали, обладнання та інвентар…"</t>
  </si>
  <si>
    <t>Загальний фонд</t>
  </si>
  <si>
    <t xml:space="preserve"> 24111700-2  Азот</t>
  </si>
  <si>
    <t>КЕКВ 2281 КПКВ6541030</t>
  </si>
  <si>
    <t>63000,00 грн. (Шістдесят три тисячі грн. 00 коп.)</t>
  </si>
  <si>
    <t>Без проведення процедури закупівель</t>
  </si>
  <si>
    <t>січень -грудень</t>
  </si>
  <si>
    <t>Включено за рішенням комітету з конкурсних торгів від 03.02.2016р. №2</t>
  </si>
  <si>
    <t>20.11.1</t>
  </si>
  <si>
    <t>22200000-2 Газети, періодичні спеціалізовані та інші періодичні видання і журнали</t>
  </si>
  <si>
    <t>26508,00 грн. (Двадцять шість тисяч п'ятсот вісім грн. 00 коп.)</t>
  </si>
  <si>
    <t>21.10.6</t>
  </si>
  <si>
    <t>03211900-2 Зернопродукти</t>
  </si>
  <si>
    <t xml:space="preserve">14715,00 (Чотирнадцять тисяч сімсот п'ятнадцять грн. 00 коп.) </t>
  </si>
  <si>
    <t>27.11.5</t>
  </si>
  <si>
    <t>03114100-4 Солома</t>
  </si>
  <si>
    <t>2000,00 (Дві тисячі грн. 00 коп.)</t>
  </si>
  <si>
    <t>21.20.2</t>
  </si>
  <si>
    <t>159111008- Спирти</t>
  </si>
  <si>
    <t xml:space="preserve">8000,00 (Вісім тисяч грн. 00 коп.) </t>
  </si>
  <si>
    <t xml:space="preserve">    6541030 спеціальний ,перерозподіл</t>
  </si>
  <si>
    <t>33698200-1 Залози внутрішньої секреції та їх секрети</t>
  </si>
  <si>
    <t>5096,00 (П'ять тисяч дев'яносто шість грн. 00 коп.)</t>
  </si>
  <si>
    <t>09211100-2 Моторні оливи</t>
  </si>
  <si>
    <t>960,00 (Дев'ятсот шістдесят грн. 00 коп.)</t>
  </si>
  <si>
    <t>33613000-0 Проносні засоби</t>
  </si>
  <si>
    <t>50,00 (П'ятдесят грн. 00 коп.)</t>
  </si>
  <si>
    <t>33622100-7 Кардіологічні лікарські засоби</t>
  </si>
  <si>
    <t>130,00 (Сто тридцать грн. 00 коп.)</t>
  </si>
  <si>
    <t>33661200-3  Анальгетичні засоби</t>
  </si>
  <si>
    <t>145,00 (Сто сорок п'ять грн. 00 коп.)</t>
  </si>
  <si>
    <t>19520000-7 - пластмасові вироби)  (файли, папки-конверти, папки швидкозшивачі пластикові, лінійки, скотч)</t>
  </si>
  <si>
    <t>19.20.2</t>
  </si>
  <si>
    <t>22400000-4 Марки,чекові бланки, банкноти, сертифікати, акції , рекламна продукція</t>
  </si>
  <si>
    <t>3500,00 (Три тисячі п'ятсот грн. 00 коп.)</t>
  </si>
  <si>
    <t>46.71.1</t>
  </si>
  <si>
    <t>091322005 Етильований бензин</t>
  </si>
  <si>
    <t>19551,00 (Дев'ятнадцять тисяч п'ятсот п'ятдесят одна грн. 00 коп.)</t>
  </si>
  <si>
    <t>22800000-8  паперові чи картонні реєстраційні журнали, бухгалтерські книги, швидкозшивачі, бланки та інші паперові канцелярські вироби)</t>
  </si>
  <si>
    <t>7345,00 (Сім тисяч триста сорок п'ять грн. 00 коп.)</t>
  </si>
  <si>
    <t>17.23.1</t>
  </si>
  <si>
    <t xml:space="preserve">        KEKB  "Продукти харчування"</t>
  </si>
  <si>
    <t>03333000-4 Коровяче молоко сире</t>
  </si>
  <si>
    <t>18000,00 (Вісімнадцять тисяч грн. 00 коп.)</t>
  </si>
  <si>
    <t>КЕКВ  "Оплата послуг (крім комунальних)"</t>
  </si>
  <si>
    <t>60100000-9 Перевезення вантажів дорожніми транспортними засобами</t>
  </si>
  <si>
    <t>18300,00 (Вісімнадцять тисяч триста грн. 00 коп.)</t>
  </si>
  <si>
    <t xml:space="preserve">    6541030 загальний</t>
  </si>
  <si>
    <t>Послуги щодо перевезення речей інші</t>
  </si>
  <si>
    <t>64211100-9 Послуги міського телефоного зв"язку</t>
  </si>
  <si>
    <t>20400,00 (Двадцять тисяч чотириста грн. 00 коп.)</t>
  </si>
  <si>
    <t>Послуги щодо санітарного оброблення</t>
  </si>
  <si>
    <t>64211200-0 Послуги міжміського телефоного зв"язку</t>
  </si>
  <si>
    <t>3600,00 (Три тисячі шістсот грн. 00 коп.)</t>
  </si>
  <si>
    <t>Роботи покрівельні</t>
  </si>
  <si>
    <t xml:space="preserve">    6541030 загальний, перерозподіл</t>
  </si>
  <si>
    <t>72400000-4 інтернет-послуги) (телефонний зв'язок, інтернет)</t>
  </si>
  <si>
    <t>25000,00 (Двадцять п'ять тисяч грн. 00 коп.)</t>
  </si>
  <si>
    <t xml:space="preserve"> 63.99.1 Послуги зв»язку Інтернета проводовим мережами  </t>
  </si>
  <si>
    <t>50750000-7 Послуги з технічного обслуговування ліфтів</t>
  </si>
  <si>
    <t>10700,00 (Десять тисяч сімсот грн. 00 коп.)</t>
  </si>
  <si>
    <t>7260000-6Послуги з компьютерної підтримки та консультаційні послуги с питань роботи з компьютером</t>
  </si>
  <si>
    <t>10200,00 (Десять тисяч двісті грн. 00 коп.)</t>
  </si>
  <si>
    <t xml:space="preserve"> 80570000-0 Послуги післяшкільної освити  неуніверситетцького рівня</t>
  </si>
  <si>
    <t xml:space="preserve">935,00 (Дев'ятсот тридцять п'ять грн.00 коп.) </t>
  </si>
  <si>
    <t>79710000-4 Охоронні послуги (охорона секретної кімнати)</t>
  </si>
  <si>
    <t>7448,00 (Сім тисяч чотириста сорок вісім грн. 00 коп.)</t>
  </si>
  <si>
    <t>7220000-7 Послуги з програмування та консультаційні послуги з питань компьютерного забеспечення</t>
  </si>
  <si>
    <t>6480,00 (Шість тисяч чотириста вісімдесят грн. 00 коп.)</t>
  </si>
  <si>
    <t xml:space="preserve"> 50413200-5  Послуги пожежних служб</t>
  </si>
  <si>
    <t>Послуги центрального банку</t>
  </si>
  <si>
    <t>90512000-9  послуги з перевезення сміття) (вивіз сміття)</t>
  </si>
  <si>
    <t>6000,00 (Шість тисяч грн. 00 коп.)</t>
  </si>
  <si>
    <t>82.30.1 Послуги щодо організовування конференцій і спеціалізованих виставок</t>
  </si>
  <si>
    <t>червень-грудень</t>
  </si>
  <si>
    <t xml:space="preserve"> 72210000-7 Послуги щодо проектування та розробленняі у сфері  інформатизаційних технологій </t>
  </si>
  <si>
    <t xml:space="preserve">    6541030 загальний перрозподіл  довідка 6 від 17.04.2014</t>
  </si>
  <si>
    <t>72220000-3 Послуги щодо  технічної допомоги у сфері  інформаційних послуг</t>
  </si>
  <si>
    <t>серпень-грудень</t>
  </si>
  <si>
    <t>72210000-0 Послуги щодо консультування стосовно систем і програмного забеспечення</t>
  </si>
  <si>
    <t xml:space="preserve">71600000-4   Послуги з технічних випробувань, аналізу та консультування) (комплексне електричне вимірювання електрообладнання та електропроводки, проведення гідравлічних вимірювань обладнання теплопостачання) </t>
  </si>
  <si>
    <t xml:space="preserve">9000,00 (Дев'ять тисяч грн. 00 коп.) </t>
  </si>
  <si>
    <t xml:space="preserve">    6541030 загальний, перерозподіл, довідка 4 від 09.04.2014  довідка 6 від 17.04.2014</t>
  </si>
  <si>
    <t>Послуги щодо наукового дослідження та експериментального розроблення у сфері  інших природничих і технічних наук</t>
  </si>
  <si>
    <t xml:space="preserve">    6541030 загальний  довідка 6 від 17.04.2014</t>
  </si>
  <si>
    <t>Послуги бухгалтерські інші</t>
  </si>
  <si>
    <t xml:space="preserve">    6541030 загальний довідка 6 від 17.04.2014</t>
  </si>
  <si>
    <t>85150000-5Послуги діагностричні візуалізації</t>
  </si>
  <si>
    <t>12790,00 (Дванадцять тисяч сімсот дев'яносто грн. 00 коп.)</t>
  </si>
  <si>
    <t>79140000-7 Послуги з юридичної консультації і правового інформування</t>
  </si>
  <si>
    <t>6500,00 (Шість тисяч п'тсот грн. 00 коп.)</t>
  </si>
  <si>
    <t xml:space="preserve">64100000-7 Поштові та кур’єрські послуги </t>
  </si>
  <si>
    <t>3650,00 (Три тисячі шістсот п'ятдесят грн. 00 коп.)</t>
  </si>
  <si>
    <t>16.10.9 Послуги щодо висушування, просочування та хімічного оброблення деревини…"</t>
  </si>
  <si>
    <t>липень-грудень</t>
  </si>
  <si>
    <t>66516100-1 Послуги зі страхування цивільної відповідальності  власників автомобільного транспорту</t>
  </si>
  <si>
    <t>2495,00 (Дві тисячі чотириста дев'яносто п'ять грн. 00 коп.)</t>
  </si>
  <si>
    <t>50112200-5 Послуги з технічного обслуговування автомобілів</t>
  </si>
  <si>
    <t>15000,00 (П'ятнадцять тисяч грн. 00 коп.)</t>
  </si>
  <si>
    <t>(72212000-4 — послуги з розробки прикладного програмного забезпечення) (програмне забезпечення для ведення бухгалтерського обліку)</t>
  </si>
  <si>
    <t>50411300-2 Послуги з ремонту і технічного обслуговування лічильників електроенергії</t>
  </si>
  <si>
    <t>573,00 (П'ятсот сімдесят три грн. 00 коп.)</t>
  </si>
  <si>
    <t>7130000-1 Інженерні послуги</t>
  </si>
  <si>
    <t>9900,00 (Дев'ять тисяч дев'ятсот грн. 00 коп.)</t>
  </si>
  <si>
    <t>(50300000 -8 -ремонт, технічне обслуговування персональних комп’ютерів, офісного, телекомунікаційного та аудіовізуального  обладнання, а також супутні послуги) (технічне обслуговування принтерів, фотокопіювальної техники, заправлення картриджів)</t>
  </si>
  <si>
    <t xml:space="preserve">8122,00 (Вісім тисяч сто двадцять дві  грн. 00 коп.) </t>
  </si>
  <si>
    <t>95.11.1 Ремонтування комп'ютерів і периферійного устатковання   (50322000-8 послуги з технічного обслуговування персональних комп'ютерів)</t>
  </si>
  <si>
    <t>-</t>
  </si>
  <si>
    <t xml:space="preserve">6541030, загальний  </t>
  </si>
  <si>
    <t>КЕКВ  "Інші виплати населенню"</t>
  </si>
  <si>
    <t>Послуги щодо страхування життя</t>
  </si>
  <si>
    <t>державний бюджет</t>
  </si>
  <si>
    <t>65.11.1</t>
  </si>
  <si>
    <t>не застосовується</t>
  </si>
  <si>
    <t>6541030 загальний  довідка 17 від 10.07.2014</t>
  </si>
  <si>
    <t>КЕКВ " Відрядження"</t>
  </si>
  <si>
    <t>60112000-6 Послуги громадського автомобільного транспорту</t>
  </si>
  <si>
    <t>3900,00 (Три тисячі дев'ятсот грн. 00 коп.)</t>
  </si>
  <si>
    <t xml:space="preserve">6541030 загальний   </t>
  </si>
  <si>
    <t>КЕКВ "Інші послуги"</t>
  </si>
  <si>
    <t>99.00.1 Послуги екстеріторіальних організацій і органів</t>
  </si>
  <si>
    <t xml:space="preserve">6541030, загальний 12 податків </t>
  </si>
  <si>
    <t>КЕКВ "Соціальне забеспечення"</t>
  </si>
  <si>
    <t>66511000-5 Послуги зі страхування життя</t>
  </si>
  <si>
    <t>2777,00 (Дві тисячі сімсот сімдесят сім грн.  00 коп.)</t>
  </si>
  <si>
    <t>вересень-грудень</t>
  </si>
  <si>
    <t>КЕКВ « Окремі заходи по реалізації державних регіональних) програм, не віднесених до заходів розвитку</t>
  </si>
  <si>
    <t>Послуги у сфері післяшкільної освіти неуніверситетського рівня</t>
  </si>
  <si>
    <t>85.41.1</t>
  </si>
  <si>
    <t xml:space="preserve">    6541030 загальний    </t>
  </si>
  <si>
    <t>80212000-3 Послуги у сфері середньої професійної освіти</t>
  </si>
  <si>
    <t>4000,00 (Чотири тисячі грн. 00 коп.)</t>
  </si>
  <si>
    <t>КЕКВ « Окремі заходи по реалізації державних регіональних) програм</t>
  </si>
  <si>
    <t>72.19.1 послуги щодо наукового досліджування та експериментального розробляння у сфері біологічних наук</t>
  </si>
  <si>
    <t xml:space="preserve">6541030, загальний </t>
  </si>
  <si>
    <t xml:space="preserve">    6541030 загальний </t>
  </si>
  <si>
    <t>КЕКВ  "Оплата   комунальних послуг та енергоносіїв"</t>
  </si>
  <si>
    <t>65111000-4 - розподіл питної води ) (централізоване водопостачання)</t>
  </si>
  <si>
    <t>20000,00 (Двадцять тисяч грн. 00 коп.)</t>
  </si>
  <si>
    <t xml:space="preserve">    6541030 загальний  довідка 8 від 25.04.2014</t>
  </si>
  <si>
    <t>90430000-0  - послуги з  транспортування трубопроводами</t>
  </si>
  <si>
    <t>16434,06 (Шістнадцять тисяч  чотириста тридцять чотири грн. 06 коп.)</t>
  </si>
  <si>
    <t xml:space="preserve">    6541030 загальний, довідка 8 від 25.04.2014</t>
  </si>
  <si>
    <t>60300000-1  - послуги з виведення стічних вод) (централізоване водовідведення)</t>
  </si>
  <si>
    <t>29290,00 (Двадцять дев'ять тисяч двісті дев'яносто грн. 00 коп.)</t>
  </si>
  <si>
    <t>Енергія електрична</t>
  </si>
  <si>
    <t>35,11,1</t>
  </si>
  <si>
    <t xml:space="preserve">  Розподіляння газоподібного палива трубопроводами</t>
  </si>
  <si>
    <t>35.22.1</t>
  </si>
  <si>
    <t>КЕКВ Придбання обладнання та предметів довгострокового користування</t>
  </si>
  <si>
    <t xml:space="preserve">Прилади оптичні, інші та їхні частини </t>
  </si>
  <si>
    <t>26.20.1</t>
  </si>
  <si>
    <t xml:space="preserve">6541030 загальний  </t>
  </si>
  <si>
    <t xml:space="preserve">Всього   </t>
  </si>
  <si>
    <t>КЕКВ  "Придбання обладнання і предметів довгострокового користування</t>
  </si>
  <si>
    <t>32.50.1 Інструменти і прилади медичні, хирургічні та стоматологічні</t>
  </si>
  <si>
    <t>травень -грудень</t>
  </si>
  <si>
    <t>26.51.5 Прилади контролювання інших фізичних характеристик</t>
  </si>
  <si>
    <t>26.20.1 Машини  обчислювальні, частини та приладдя до них</t>
  </si>
  <si>
    <t>26.70.2 Прилади оптичні цілі та їх частини</t>
  </si>
  <si>
    <t xml:space="preserve">ВСЬОГО </t>
  </si>
  <si>
    <t>Спеціальний фонд</t>
  </si>
  <si>
    <t>КЕКВ "Оплата природного газу"</t>
  </si>
  <si>
    <t>загальна сума:</t>
  </si>
  <si>
    <t>Вироби канцелярські паперові</t>
  </si>
  <si>
    <t xml:space="preserve">    6541030 спеціальний </t>
  </si>
  <si>
    <t>10000,00 (десять тисяч грн. 00 коп.)</t>
  </si>
  <si>
    <t>січень-лютий</t>
  </si>
  <si>
    <t>Журнали та періодичні видання друковані</t>
  </si>
  <si>
    <t xml:space="preserve">    6541030 загальний перрозподіл</t>
  </si>
  <si>
    <t>Частини побутових електричних приладів</t>
  </si>
  <si>
    <t>Холодильники та морозильники, машини пральні</t>
  </si>
  <si>
    <t>Крупи,крупка, гранули та інші продукти з зерна зернових культур</t>
  </si>
  <si>
    <t xml:space="preserve">    6541030 спеціальний  довідка №1 від 21.03.2014, перерозподіл</t>
  </si>
  <si>
    <t>Сіль харчова</t>
  </si>
  <si>
    <t xml:space="preserve">    6541030 спеціальний  довідка №1 від 21.03.2014</t>
  </si>
  <si>
    <t>Буряки кормові, морква та інші кормові корнеплоди</t>
  </si>
  <si>
    <t>Солома</t>
  </si>
  <si>
    <t>Журнали та періодчні видання друковані</t>
  </si>
  <si>
    <t>Послуги щодо видавання друкованої продукції інші</t>
  </si>
  <si>
    <t>Тара пластмасова</t>
  </si>
  <si>
    <t>Препарати фармацевтичні , інші</t>
  </si>
  <si>
    <t>Продукти хімічні, органічні, основні, різноманітні</t>
  </si>
  <si>
    <t xml:space="preserve">    6541030 спеціальний, довідка 3 від 07.04.2014 </t>
  </si>
  <si>
    <t>35600,00 (Тридцять п'ять тисяч шістсот грн. 00 коп.)</t>
  </si>
  <si>
    <t>Тварини,яких розводять на фермах живі</t>
  </si>
  <si>
    <t>Предмети одягу та інше з вулканизованої гуму</t>
  </si>
  <si>
    <t>Корми готові для сільськогосподарских тварин, крім крупки та гранул з люцерни</t>
  </si>
  <si>
    <t>Вироби з деревини інші</t>
  </si>
  <si>
    <t>Прилади електричні побутові</t>
  </si>
  <si>
    <t>Мило,засоби мийні та засоби для чищення</t>
  </si>
  <si>
    <t>Клеї</t>
  </si>
  <si>
    <t xml:space="preserve">    6541030 спеціальний, перерозподіл </t>
  </si>
  <si>
    <t>Інструменти ручні інші</t>
  </si>
  <si>
    <t>7245,00 (Сім тисяч двісті сорок п'ять грн. 00 коп.)</t>
  </si>
  <si>
    <t>лютий-грудень</t>
  </si>
  <si>
    <t>3000,00 (Три тисячі грн. 00 коп.)</t>
  </si>
  <si>
    <t>Залози та інші органи цих речовин та інші речовини людського чи тваринного походження н.в.і.у.</t>
  </si>
  <si>
    <t xml:space="preserve">    6541030 спеціальний, перерозподіл, довідка 3 від 07.04.2014 </t>
  </si>
  <si>
    <t>7980000-2 Друкарські та супутні послуги</t>
  </si>
  <si>
    <t>5000,00 (П'ять тисяч грн. 00 коп.)</t>
  </si>
  <si>
    <t>6541030 спеціальний перерозподіл</t>
  </si>
  <si>
    <t>Ремонтування компьютерів і периферійного устаткування</t>
  </si>
  <si>
    <t>95.11.1</t>
  </si>
  <si>
    <t xml:space="preserve"> Послуги одо передавання даних і повідомлень-послуги електрозв'язку"Укртелеком"</t>
  </si>
  <si>
    <t>61.10.1</t>
  </si>
  <si>
    <t>Послуги щодо тимчсасового розміщення відвідувачів у кімнатах</t>
  </si>
  <si>
    <t>55.10.1</t>
  </si>
  <si>
    <t>90430000-0  - послуги з виведення стічних вод) (централізоване водовідведення)</t>
  </si>
  <si>
    <t xml:space="preserve">    6541030спеціальний   довідка 14 від 24.04.2013 довідка 18 від 21.05.2013 довідка № 20 від 01.06.2013, довідка 22 від 19.06.2013, довідка 27 від 22.07.2013р., довідка №30 від 08.08.2013</t>
  </si>
  <si>
    <t xml:space="preserve">    6541030 спеціальний довідка 14 від 24.04.2013 довідка 20 від 01.06.2013, довідка 22 від 19.06.2013, довідка 27 від 22.07.2013р., довідка №30 від 08.08.2013</t>
  </si>
  <si>
    <t xml:space="preserve">КЕКВ « Окремі заходи по реалізації державних регіональних) програм </t>
  </si>
  <si>
    <t>Результати наукових досліджень та експерииментального розробляння біотехнології</t>
  </si>
  <si>
    <t>85.59.1</t>
  </si>
  <si>
    <t xml:space="preserve">Послуги освітянські інші </t>
  </si>
  <si>
    <t>26.20.2 Машини обчислювальні частини та приладдя до них</t>
  </si>
  <si>
    <t xml:space="preserve">6541030, спеціальний  </t>
  </si>
  <si>
    <t>65.11.1 Страхування життя</t>
  </si>
  <si>
    <t>КЕКВ Придбання землі та нематеріальних активів</t>
  </si>
  <si>
    <t>72.11.1 - Послуги щодо наукового досліджування та експериментального розробляння біотехнологій у сфері охорони здоров'я, охорони довкілля, сільського господарства та інших сферах</t>
  </si>
  <si>
    <t xml:space="preserve">6541030, спеціальний, </t>
  </si>
  <si>
    <t>6541030, спеціальний податки</t>
  </si>
  <si>
    <t>Затверджений  рішенням з конкурсних торгів від __________ №______</t>
  </si>
  <si>
    <t>Голова комітету з конкурсних торгів</t>
  </si>
  <si>
    <t>___________________</t>
  </si>
  <si>
    <t xml:space="preserve"> Бабійчук Г.О</t>
  </si>
  <si>
    <t>Бабійчук Г.О.</t>
  </si>
  <si>
    <t xml:space="preserve">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</si>
</sst>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33">
      <alignment/>
      <protection/>
    </xf>
    <xf numFmtId="0" fontId="0" fillId="0" borderId="0" xfId="33" applyFont="1" applyAlignment="1">
      <alignment horizontal="center"/>
      <protection/>
    </xf>
    <xf numFmtId="0" fontId="0" fillId="33" borderId="0" xfId="33" applyFont="1" applyFill="1">
      <alignment/>
      <protection/>
    </xf>
    <xf numFmtId="14" fontId="0" fillId="0" borderId="0" xfId="33" applyNumberFormat="1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164" fontId="0" fillId="0" borderId="0" xfId="33" applyNumberFormat="1">
      <alignment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 vertical="center"/>
      <protection/>
    </xf>
    <xf numFmtId="2" fontId="6" fillId="34" borderId="10" xfId="33" applyNumberFormat="1" applyFont="1" applyFill="1" applyBorder="1" applyAlignment="1">
      <alignment horizontal="center" vertical="center"/>
      <protection/>
    </xf>
    <xf numFmtId="2" fontId="6" fillId="34" borderId="10" xfId="33" applyNumberFormat="1" applyFont="1" applyFill="1" applyBorder="1" applyAlignment="1">
      <alignment horizontal="center" vertical="center" wrapText="1"/>
      <protection/>
    </xf>
    <xf numFmtId="0" fontId="0" fillId="34" borderId="0" xfId="33" applyFont="1" applyFill="1">
      <alignment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2" fontId="6" fillId="33" borderId="10" xfId="33" applyNumberFormat="1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wrapText="1"/>
      <protection/>
    </xf>
    <xf numFmtId="0" fontId="0" fillId="33" borderId="10" xfId="33" applyFont="1" applyFill="1" applyBorder="1" applyAlignment="1">
      <alignment horizontal="center" wrapText="1"/>
      <protection/>
    </xf>
    <xf numFmtId="49" fontId="0" fillId="33" borderId="10" xfId="33" applyNumberFormat="1" applyFont="1" applyFill="1" applyBorder="1" applyAlignment="1">
      <alignment horizontal="center" wrapText="1"/>
      <protection/>
    </xf>
    <xf numFmtId="0" fontId="0" fillId="33" borderId="0" xfId="33" applyFill="1">
      <alignment/>
      <protection/>
    </xf>
    <xf numFmtId="0" fontId="0" fillId="35" borderId="0" xfId="33" applyFont="1" applyFill="1">
      <alignment/>
      <protection/>
    </xf>
    <xf numFmtId="0" fontId="7" fillId="33" borderId="10" xfId="33" applyFont="1" applyFill="1" applyBorder="1" applyAlignment="1">
      <alignment horizontal="center" wrapText="1"/>
      <protection/>
    </xf>
    <xf numFmtId="0" fontId="8" fillId="0" borderId="10" xfId="33" applyFont="1" applyFill="1" applyBorder="1" applyAlignment="1">
      <alignment horizontal="left" vertical="center" wrapText="1"/>
      <protection/>
    </xf>
    <xf numFmtId="0" fontId="0" fillId="35" borderId="0" xfId="33" applyFill="1">
      <alignment/>
      <protection/>
    </xf>
    <xf numFmtId="2" fontId="0" fillId="33" borderId="10" xfId="33" applyNumberFormat="1" applyFill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10" fillId="0" borderId="0" xfId="33" applyFont="1" applyAlignment="1">
      <alignment wrapText="1"/>
      <protection/>
    </xf>
    <xf numFmtId="0" fontId="6" fillId="33" borderId="11" xfId="33" applyFont="1" applyFill="1" applyBorder="1" applyAlignment="1">
      <alignment horizontal="center" vertical="center" wrapText="1"/>
      <protection/>
    </xf>
    <xf numFmtId="0" fontId="10" fillId="0" borderId="10" xfId="33" applyFont="1" applyBorder="1" applyAlignment="1">
      <alignment wrapText="1"/>
      <protection/>
    </xf>
    <xf numFmtId="0" fontId="0" fillId="33" borderId="12" xfId="33" applyFont="1" applyFill="1" applyBorder="1" applyAlignment="1">
      <alignment wrapText="1"/>
      <protection/>
    </xf>
    <xf numFmtId="0" fontId="8" fillId="0" borderId="10" xfId="33" applyFont="1" applyFill="1" applyBorder="1" applyAlignment="1">
      <alignment vertical="center" wrapText="1"/>
      <protection/>
    </xf>
    <xf numFmtId="0" fontId="0" fillId="33" borderId="13" xfId="33" applyFont="1" applyFill="1" applyBorder="1" applyAlignment="1">
      <alignment wrapText="1"/>
      <protection/>
    </xf>
    <xf numFmtId="0" fontId="11" fillId="0" borderId="10" xfId="33" applyFont="1" applyFill="1" applyBorder="1" applyAlignment="1">
      <alignment horizontal="left" vertical="center" wrapText="1"/>
      <protection/>
    </xf>
    <xf numFmtId="0" fontId="0" fillId="33" borderId="11" xfId="33" applyFont="1" applyFill="1" applyBorder="1" applyAlignment="1">
      <alignment wrapText="1"/>
      <protection/>
    </xf>
    <xf numFmtId="0" fontId="12" fillId="0" borderId="10" xfId="33" applyFont="1" applyFill="1" applyBorder="1" applyAlignment="1">
      <alignment horizontal="left" vertical="center" wrapText="1"/>
      <protection/>
    </xf>
    <xf numFmtId="0" fontId="0" fillId="0" borderId="10" xfId="43" applyNumberFormat="1" applyFont="1" applyFill="1" applyBorder="1" applyAlignment="1" applyProtection="1">
      <alignment wrapText="1"/>
      <protection/>
    </xf>
    <xf numFmtId="0" fontId="0" fillId="33" borderId="14" xfId="33" applyFont="1" applyFill="1" applyBorder="1" applyAlignment="1">
      <alignment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4" fillId="33" borderId="10" xfId="33" applyFont="1" applyFill="1" applyBorder="1" applyAlignment="1">
      <alignment horizontal="center" wrapText="1"/>
      <protection/>
    </xf>
    <xf numFmtId="2" fontId="0" fillId="33" borderId="10" xfId="33" applyNumberFormat="1" applyFont="1" applyFill="1" applyBorder="1" applyAlignment="1">
      <alignment horizontal="center" wrapText="1"/>
      <protection/>
    </xf>
    <xf numFmtId="0" fontId="14" fillId="33" borderId="15" xfId="33" applyFont="1" applyFill="1" applyBorder="1" applyAlignment="1">
      <alignment horizontal="center" vertical="center" wrapText="1"/>
      <protection/>
    </xf>
    <xf numFmtId="0" fontId="0" fillId="33" borderId="16" xfId="33" applyFont="1" applyFill="1" applyBorder="1" applyAlignment="1">
      <alignment horizontal="center" wrapText="1"/>
      <protection/>
    </xf>
    <xf numFmtId="0" fontId="5" fillId="33" borderId="15" xfId="33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center" vertical="center" wrapText="1"/>
      <protection/>
    </xf>
    <xf numFmtId="0" fontId="0" fillId="33" borderId="10" xfId="33" applyFont="1" applyFill="1" applyBorder="1" applyAlignment="1">
      <alignment horizontal="center" vertical="center" wrapText="1"/>
      <protection/>
    </xf>
    <xf numFmtId="0" fontId="15" fillId="33" borderId="10" xfId="33" applyFont="1" applyFill="1" applyBorder="1" applyAlignment="1">
      <alignment horizontal="left" vertical="center" wrapText="1"/>
      <protection/>
    </xf>
    <xf numFmtId="0" fontId="7" fillId="33" borderId="15" xfId="33" applyFont="1" applyFill="1" applyBorder="1" applyAlignment="1">
      <alignment horizontal="center" vertical="center" wrapText="1"/>
      <protection/>
    </xf>
    <xf numFmtId="0" fontId="0" fillId="33" borderId="13" xfId="33" applyFont="1" applyFill="1" applyBorder="1" applyAlignment="1">
      <alignment horizontal="right" wrapText="1"/>
      <protection/>
    </xf>
    <xf numFmtId="49" fontId="0" fillId="33" borderId="16" xfId="33" applyNumberFormat="1" applyFont="1" applyFill="1" applyBorder="1" applyAlignment="1">
      <alignment horizontal="center" wrapText="1"/>
      <protection/>
    </xf>
    <xf numFmtId="0" fontId="0" fillId="33" borderId="15" xfId="33" applyFont="1" applyFill="1" applyBorder="1" applyAlignment="1">
      <alignment horizontal="center" wrapText="1"/>
      <protection/>
    </xf>
    <xf numFmtId="0" fontId="14" fillId="33" borderId="16" xfId="33" applyFont="1" applyFill="1" applyBorder="1" applyAlignment="1">
      <alignment horizontal="center" wrapText="1"/>
      <protection/>
    </xf>
    <xf numFmtId="2" fontId="14" fillId="33" borderId="16" xfId="33" applyNumberFormat="1" applyFont="1" applyFill="1" applyBorder="1" applyAlignment="1">
      <alignment horizontal="center" wrapText="1"/>
      <protection/>
    </xf>
    <xf numFmtId="0" fontId="0" fillId="33" borderId="10" xfId="33" applyFont="1" applyFill="1" applyBorder="1">
      <alignment/>
      <protection/>
    </xf>
    <xf numFmtId="49" fontId="0" fillId="33" borderId="12" xfId="33" applyNumberFormat="1" applyFont="1" applyFill="1" applyBorder="1" applyAlignment="1">
      <alignment horizontal="center" wrapText="1"/>
      <protection/>
    </xf>
    <xf numFmtId="0" fontId="0" fillId="33" borderId="12" xfId="33" applyFont="1" applyFill="1" applyBorder="1" applyAlignment="1">
      <alignment horizontal="center" wrapText="1"/>
      <protection/>
    </xf>
    <xf numFmtId="0" fontId="0" fillId="33" borderId="12" xfId="33" applyFont="1" applyFill="1" applyBorder="1" applyAlignment="1">
      <alignment horizontal="left" vertical="center" wrapText="1"/>
      <protection/>
    </xf>
    <xf numFmtId="0" fontId="0" fillId="0" borderId="12" xfId="33" applyFont="1" applyBorder="1" applyAlignment="1">
      <alignment horizontal="center" wrapText="1"/>
      <protection/>
    </xf>
    <xf numFmtId="0" fontId="0" fillId="33" borderId="17" xfId="33" applyFont="1" applyFill="1" applyBorder="1" applyAlignment="1">
      <alignment horizontal="center" wrapText="1"/>
      <protection/>
    </xf>
    <xf numFmtId="0" fontId="14" fillId="33" borderId="12" xfId="33" applyFont="1" applyFill="1" applyBorder="1" applyAlignment="1">
      <alignment horizontal="left" vertical="center" wrapText="1"/>
      <protection/>
    </xf>
    <xf numFmtId="0" fontId="14" fillId="0" borderId="12" xfId="33" applyFont="1" applyBorder="1" applyAlignment="1">
      <alignment horizontal="center" wrapText="1"/>
      <protection/>
    </xf>
    <xf numFmtId="0" fontId="2" fillId="34" borderId="13" xfId="33" applyFont="1" applyFill="1" applyBorder="1" applyAlignment="1">
      <alignment wrapText="1"/>
      <protection/>
    </xf>
    <xf numFmtId="0" fontId="6" fillId="34" borderId="16" xfId="33" applyFont="1" applyFill="1" applyBorder="1" applyAlignment="1">
      <alignment horizontal="center" wrapText="1"/>
      <protection/>
    </xf>
    <xf numFmtId="2" fontId="6" fillId="34" borderId="16" xfId="33" applyNumberFormat="1" applyFont="1" applyFill="1" applyBorder="1" applyAlignment="1">
      <alignment horizontal="center" wrapText="1"/>
      <protection/>
    </xf>
    <xf numFmtId="49" fontId="0" fillId="34" borderId="16" xfId="33" applyNumberFormat="1" applyFont="1" applyFill="1" applyBorder="1" applyAlignment="1">
      <alignment horizontal="center" wrapText="1"/>
      <protection/>
    </xf>
    <xf numFmtId="0" fontId="0" fillId="34" borderId="16" xfId="33" applyFont="1" applyFill="1" applyBorder="1" applyAlignment="1">
      <alignment horizontal="center" wrapText="1"/>
      <protection/>
    </xf>
    <xf numFmtId="0" fontId="0" fillId="34" borderId="15" xfId="33" applyFont="1" applyFill="1" applyBorder="1" applyAlignment="1">
      <alignment horizontal="center" wrapText="1"/>
      <protection/>
    </xf>
    <xf numFmtId="0" fontId="2" fillId="0" borderId="13" xfId="33" applyFont="1" applyFill="1" applyBorder="1" applyAlignment="1">
      <alignment wrapText="1"/>
      <protection/>
    </xf>
    <xf numFmtId="0" fontId="6" fillId="0" borderId="16" xfId="33" applyFont="1" applyFill="1" applyBorder="1" applyAlignment="1">
      <alignment horizontal="center" wrapText="1"/>
      <protection/>
    </xf>
    <xf numFmtId="2" fontId="6" fillId="0" borderId="16" xfId="33" applyNumberFormat="1" applyFont="1" applyFill="1" applyBorder="1" applyAlignment="1">
      <alignment horizontal="center" wrapText="1"/>
      <protection/>
    </xf>
    <xf numFmtId="49" fontId="0" fillId="0" borderId="16" xfId="33" applyNumberFormat="1" applyFont="1" applyFill="1" applyBorder="1" applyAlignment="1">
      <alignment horizontal="center" wrapText="1"/>
      <protection/>
    </xf>
    <xf numFmtId="0" fontId="0" fillId="0" borderId="16" xfId="33" applyFont="1" applyFill="1" applyBorder="1" applyAlignment="1">
      <alignment horizontal="center" wrapText="1"/>
      <protection/>
    </xf>
    <xf numFmtId="0" fontId="0" fillId="0" borderId="15" xfId="33" applyFont="1" applyFill="1" applyBorder="1" applyAlignment="1">
      <alignment horizontal="center" wrapText="1"/>
      <protection/>
    </xf>
    <xf numFmtId="0" fontId="0" fillId="0" borderId="0" xfId="33" applyFont="1" applyFill="1">
      <alignment/>
      <protection/>
    </xf>
    <xf numFmtId="2" fontId="6" fillId="33" borderId="10" xfId="33" applyNumberFormat="1" applyFont="1" applyFill="1" applyBorder="1" applyAlignment="1">
      <alignment horizontal="center" wrapText="1"/>
      <protection/>
    </xf>
    <xf numFmtId="0" fontId="16" fillId="33" borderId="10" xfId="33" applyFont="1" applyFill="1" applyBorder="1" applyAlignment="1">
      <alignment horizontal="center" wrapText="1"/>
      <protection/>
    </xf>
    <xf numFmtId="0" fontId="0" fillId="33" borderId="13" xfId="33" applyFont="1" applyFill="1" applyBorder="1" applyAlignment="1">
      <alignment horizontal="center" wrapText="1"/>
      <protection/>
    </xf>
    <xf numFmtId="2" fontId="0" fillId="33" borderId="13" xfId="33" applyNumberFormat="1" applyFont="1" applyFill="1" applyBorder="1" applyAlignment="1">
      <alignment horizontal="center" wrapText="1"/>
      <protection/>
    </xf>
    <xf numFmtId="49" fontId="0" fillId="33" borderId="13" xfId="33" applyNumberFormat="1" applyFont="1" applyFill="1" applyBorder="1" applyAlignment="1">
      <alignment horizontal="center" wrapText="1"/>
      <protection/>
    </xf>
    <xf numFmtId="0" fontId="7" fillId="33" borderId="13" xfId="33" applyFont="1" applyFill="1" applyBorder="1" applyAlignment="1">
      <alignment horizontal="center" wrapText="1"/>
      <protection/>
    </xf>
    <xf numFmtId="2" fontId="15" fillId="33" borderId="10" xfId="33" applyNumberFormat="1" applyFont="1" applyFill="1" applyBorder="1" applyAlignment="1">
      <alignment horizontal="center" vertical="center" wrapText="1"/>
      <protection/>
    </xf>
    <xf numFmtId="0" fontId="6" fillId="33" borderId="18" xfId="33" applyFont="1" applyFill="1" applyBorder="1" applyAlignment="1">
      <alignment horizontal="center" vertical="center" wrapText="1"/>
      <protection/>
    </xf>
    <xf numFmtId="2" fontId="6" fillId="33" borderId="18" xfId="33" applyNumberFormat="1" applyFont="1" applyFill="1" applyBorder="1" applyAlignment="1">
      <alignment horizontal="center" vertical="center" wrapText="1"/>
      <protection/>
    </xf>
    <xf numFmtId="0" fontId="6" fillId="33" borderId="0" xfId="33" applyFont="1" applyFill="1" applyBorder="1" applyAlignment="1">
      <alignment horizontal="center" vertical="center" wrapText="1"/>
      <protection/>
    </xf>
    <xf numFmtId="0" fontId="17" fillId="33" borderId="0" xfId="33" applyFont="1" applyFill="1" applyBorder="1" applyAlignment="1">
      <alignment wrapText="1"/>
      <protection/>
    </xf>
    <xf numFmtId="2" fontId="14" fillId="33" borderId="0" xfId="33" applyNumberFormat="1" applyFont="1" applyFill="1" applyBorder="1" applyAlignment="1">
      <alignment horizontal="center" vertical="center" wrapText="1"/>
      <protection/>
    </xf>
    <xf numFmtId="0" fontId="0" fillId="33" borderId="0" xfId="33" applyFont="1" applyFill="1" applyAlignment="1">
      <alignment vertical="center" wrapText="1"/>
      <protection/>
    </xf>
    <xf numFmtId="0" fontId="0" fillId="33" borderId="0" xfId="33" applyFont="1" applyFill="1" applyAlignment="1">
      <alignment horizontal="center" vertical="center" wrapText="1"/>
      <protection/>
    </xf>
    <xf numFmtId="0" fontId="14" fillId="33" borderId="0" xfId="33" applyFont="1" applyFill="1" applyBorder="1" applyAlignment="1">
      <alignment vertical="center" wrapText="1"/>
      <protection/>
    </xf>
    <xf numFmtId="0" fontId="0" fillId="33" borderId="19" xfId="33" applyFont="1" applyFill="1" applyBorder="1" applyAlignment="1">
      <alignment vertical="center" wrapText="1"/>
      <protection/>
    </xf>
    <xf numFmtId="0" fontId="2" fillId="33" borderId="0" xfId="33" applyFont="1" applyFill="1" applyAlignment="1">
      <alignment horizontal="center" vertical="center" wrapText="1"/>
      <protection/>
    </xf>
    <xf numFmtId="0" fontId="0" fillId="0" borderId="0" xfId="33" applyFont="1" applyBorder="1" applyAlignment="1">
      <alignment wrapText="1"/>
      <protection/>
    </xf>
    <xf numFmtId="0" fontId="1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6" fillId="34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6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2" fillId="33" borderId="13" xfId="33" applyFont="1" applyFill="1" applyBorder="1" applyAlignment="1">
      <alignment horizontal="center" wrapText="1"/>
      <protection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6" fillId="33" borderId="18" xfId="33" applyFont="1" applyFill="1" applyBorder="1" applyAlignment="1">
      <alignment horizontal="left" vertical="center" wrapText="1"/>
      <protection/>
    </xf>
    <xf numFmtId="0" fontId="14" fillId="33" borderId="0" xfId="33" applyFont="1" applyFill="1" applyBorder="1" applyAlignment="1">
      <alignment horizontal="left" vertical="center" wrapText="1"/>
      <protection/>
    </xf>
    <xf numFmtId="0" fontId="2" fillId="33" borderId="0" xfId="33" applyFont="1" applyFill="1" applyBorder="1" applyAlignment="1">
      <alignment horizontal="left" vertical="center" wrapText="1"/>
      <protection/>
    </xf>
    <xf numFmtId="0" fontId="0" fillId="33" borderId="0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kpp.rv.ua/index.php?level=38.11.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7"/>
  <sheetViews>
    <sheetView tabSelected="1" zoomScalePageLayoutView="0" workbookViewId="0" topLeftCell="A1">
      <pane xSplit="1" ySplit="15" topLeftCell="E3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40" sqref="A40"/>
    </sheetView>
  </sheetViews>
  <sheetFormatPr defaultColWidth="8.7109375" defaultRowHeight="12.75"/>
  <cols>
    <col min="1" max="1" width="63.140625" style="1" customWidth="1"/>
    <col min="2" max="2" width="10.7109375" style="2" customWidth="1"/>
    <col min="3" max="3" width="20.140625" style="1" customWidth="1"/>
    <col min="4" max="4" width="11.7109375" style="1" customWidth="1"/>
    <col min="5" max="5" width="24.57421875" style="1" customWidth="1"/>
    <col min="6" max="6" width="28.00390625" style="1" customWidth="1"/>
    <col min="7" max="7" width="0" style="3" hidden="1" customWidth="1"/>
    <col min="8" max="8" width="12.140625" style="2" customWidth="1"/>
    <col min="9" max="9" width="11.57421875" style="2" customWidth="1"/>
    <col min="10" max="10" width="11.28125" style="2" customWidth="1"/>
    <col min="11" max="21" width="11.57421875" style="2" customWidth="1"/>
    <col min="22" max="22" width="17.57421875" style="2" customWidth="1"/>
    <col min="23" max="23" width="11.57421875" style="2" customWidth="1"/>
    <col min="24" max="25" width="10.140625" style="2" customWidth="1"/>
    <col min="26" max="27" width="11.57421875" style="2" customWidth="1"/>
    <col min="28" max="28" width="10.140625" style="2" customWidth="1"/>
    <col min="29" max="29" width="8.7109375" style="2" customWidth="1"/>
    <col min="30" max="33" width="10.140625" style="2" customWidth="1"/>
    <col min="34" max="34" width="8.7109375" style="2" customWidth="1"/>
    <col min="35" max="36" width="10.140625" style="2" customWidth="1"/>
    <col min="37" max="37" width="8.7109375" style="2" customWidth="1"/>
    <col min="38" max="45" width="10.140625" style="2" customWidth="1"/>
    <col min="46" max="16384" width="8.7109375" style="2" customWidth="1"/>
  </cols>
  <sheetData>
    <row r="1" spans="6:7" ht="12.75" customHeight="1" hidden="1">
      <c r="F1" s="90" t="s">
        <v>0</v>
      </c>
      <c r="G1" s="90"/>
    </row>
    <row r="2" spans="6:7" ht="37.5" customHeight="1" hidden="1">
      <c r="F2" s="90" t="s">
        <v>1</v>
      </c>
      <c r="G2" s="90"/>
    </row>
    <row r="4" spans="1:7" ht="18">
      <c r="A4" s="91" t="s">
        <v>2</v>
      </c>
      <c r="B4" s="91"/>
      <c r="C4" s="91"/>
      <c r="D4" s="91"/>
      <c r="E4" s="91"/>
      <c r="F4" s="91"/>
      <c r="G4" s="91"/>
    </row>
    <row r="5" spans="1:7" ht="15.75">
      <c r="A5" s="92" t="s">
        <v>3</v>
      </c>
      <c r="B5" s="92"/>
      <c r="C5" s="92"/>
      <c r="D5" s="92"/>
      <c r="E5" s="92"/>
      <c r="F5" s="92"/>
      <c r="G5" s="92"/>
    </row>
    <row r="6" spans="1:7" ht="15.75">
      <c r="A6" s="92" t="s">
        <v>3</v>
      </c>
      <c r="B6" s="92"/>
      <c r="C6" s="92"/>
      <c r="D6" s="92"/>
      <c r="E6" s="92"/>
      <c r="F6" s="92"/>
      <c r="G6" s="92"/>
    </row>
    <row r="7" spans="1:7" ht="15.75">
      <c r="A7" s="92" t="s">
        <v>3</v>
      </c>
      <c r="B7" s="92"/>
      <c r="C7" s="92"/>
      <c r="D7" s="92"/>
      <c r="E7" s="92"/>
      <c r="F7" s="92"/>
      <c r="G7" s="92"/>
    </row>
    <row r="8" spans="1:7" ht="18">
      <c r="A8" s="93" t="s">
        <v>4</v>
      </c>
      <c r="B8" s="93"/>
      <c r="C8" s="93"/>
      <c r="D8" s="93"/>
      <c r="E8" s="93"/>
      <c r="F8" s="93"/>
      <c r="G8" s="93"/>
    </row>
    <row r="9" ht="78" customHeight="1"/>
    <row r="10" spans="1:45" ht="48">
      <c r="A10" s="6" t="s">
        <v>5</v>
      </c>
      <c r="B10" s="6" t="s">
        <v>6</v>
      </c>
      <c r="C10" s="6" t="s">
        <v>7</v>
      </c>
      <c r="D10" s="6" t="s">
        <v>8</v>
      </c>
      <c r="E10" s="7" t="s">
        <v>9</v>
      </c>
      <c r="F10" s="6" t="s">
        <v>10</v>
      </c>
      <c r="G10" s="6" t="s">
        <v>10</v>
      </c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D10" s="5"/>
      <c r="AE10" s="5"/>
      <c r="AF10" s="5"/>
      <c r="AG10" s="5"/>
      <c r="AI10" s="5"/>
      <c r="AJ10" s="5"/>
      <c r="AL10" s="5"/>
      <c r="AM10" s="5"/>
      <c r="AN10" s="5"/>
      <c r="AO10" s="5"/>
      <c r="AP10" s="5"/>
      <c r="AQ10" s="5"/>
      <c r="AR10" s="5"/>
      <c r="AS10" s="5"/>
    </row>
    <row r="11" spans="1:45" ht="12.75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6">
        <v>6</v>
      </c>
      <c r="G11" s="6"/>
      <c r="H11" s="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D11" s="5"/>
      <c r="AE11" s="5"/>
      <c r="AF11" s="5"/>
      <c r="AG11" s="5"/>
      <c r="AI11" s="5"/>
      <c r="AJ11" s="5"/>
      <c r="AL11" s="5"/>
      <c r="AM11" s="5"/>
      <c r="AN11" s="5"/>
      <c r="AO11" s="5"/>
      <c r="AP11" s="5"/>
      <c r="AQ11" s="5"/>
      <c r="AR11" s="5"/>
      <c r="AS11" s="5"/>
    </row>
    <row r="12" spans="1:7" ht="15.75" customHeight="1">
      <c r="A12" s="94" t="s">
        <v>11</v>
      </c>
      <c r="B12" s="94"/>
      <c r="C12" s="94"/>
      <c r="D12" s="94"/>
      <c r="E12" s="94"/>
      <c r="F12" s="94"/>
      <c r="G12" s="94"/>
    </row>
    <row r="13" spans="1:7" s="13" customFormat="1" ht="15" hidden="1">
      <c r="A13" s="9" t="s">
        <v>12</v>
      </c>
      <c r="B13" s="10"/>
      <c r="C13" s="11" t="s">
        <v>3</v>
      </c>
      <c r="D13" s="12" t="s">
        <v>3</v>
      </c>
      <c r="E13" s="95"/>
      <c r="F13" s="95"/>
      <c r="G13" s="95"/>
    </row>
    <row r="14" spans="1:7" s="4" customFormat="1" ht="12.75" customHeight="1" hidden="1">
      <c r="A14" s="94" t="s">
        <v>13</v>
      </c>
      <c r="B14" s="94"/>
      <c r="C14" s="94"/>
      <c r="D14" s="94"/>
      <c r="E14" s="94"/>
      <c r="F14" s="94"/>
      <c r="G14" s="94"/>
    </row>
    <row r="15" spans="1:7" s="4" customFormat="1" ht="0.75" customHeight="1">
      <c r="A15" s="14" t="s">
        <v>14</v>
      </c>
      <c r="B15" s="14"/>
      <c r="C15" s="14"/>
      <c r="D15" s="15">
        <f>SUM(D16:D29)</f>
        <v>0</v>
      </c>
      <c r="E15" s="14"/>
      <c r="F15" s="14"/>
      <c r="G15" s="14"/>
    </row>
    <row r="16" spans="1:20" s="4" customFormat="1" ht="51">
      <c r="A16" s="16" t="s">
        <v>15</v>
      </c>
      <c r="B16" s="17" t="s">
        <v>16</v>
      </c>
      <c r="C16" s="17" t="s">
        <v>17</v>
      </c>
      <c r="D16" s="17" t="s">
        <v>18</v>
      </c>
      <c r="E16" s="18" t="s">
        <v>19</v>
      </c>
      <c r="F16" s="17" t="s">
        <v>20</v>
      </c>
      <c r="G16" s="18" t="s">
        <v>21</v>
      </c>
      <c r="T16" s="20"/>
    </row>
    <row r="17" spans="1:7" s="4" customFormat="1" ht="51">
      <c r="A17" s="16" t="s">
        <v>22</v>
      </c>
      <c r="B17" s="17" t="s">
        <v>16</v>
      </c>
      <c r="C17" s="17" t="s">
        <v>23</v>
      </c>
      <c r="D17" s="17" t="s">
        <v>18</v>
      </c>
      <c r="E17" s="18" t="s">
        <v>19</v>
      </c>
      <c r="F17" s="17" t="s">
        <v>20</v>
      </c>
      <c r="G17" s="18" t="s">
        <v>24</v>
      </c>
    </row>
    <row r="18" spans="1:7" s="4" customFormat="1" ht="51">
      <c r="A18" s="16" t="s">
        <v>25</v>
      </c>
      <c r="B18" s="17" t="s">
        <v>16</v>
      </c>
      <c r="C18" s="17" t="s">
        <v>26</v>
      </c>
      <c r="D18" s="17" t="s">
        <v>18</v>
      </c>
      <c r="E18" s="18" t="s">
        <v>19</v>
      </c>
      <c r="F18" s="17" t="s">
        <v>20</v>
      </c>
      <c r="G18" s="18" t="s">
        <v>27</v>
      </c>
    </row>
    <row r="19" spans="1:7" s="4" customFormat="1" ht="51">
      <c r="A19" s="16" t="s">
        <v>28</v>
      </c>
      <c r="B19" s="17" t="s">
        <v>16</v>
      </c>
      <c r="C19" s="17" t="s">
        <v>29</v>
      </c>
      <c r="D19" s="17" t="s">
        <v>18</v>
      </c>
      <c r="E19" s="18" t="s">
        <v>19</v>
      </c>
      <c r="F19" s="17" t="s">
        <v>20</v>
      </c>
      <c r="G19" s="18" t="s">
        <v>30</v>
      </c>
    </row>
    <row r="20" spans="1:22" s="4" customFormat="1" ht="56.25">
      <c r="A20" s="16" t="s">
        <v>31</v>
      </c>
      <c r="B20" s="17" t="s">
        <v>16</v>
      </c>
      <c r="C20" s="17" t="s">
        <v>32</v>
      </c>
      <c r="D20" s="17" t="s">
        <v>18</v>
      </c>
      <c r="E20" s="18" t="s">
        <v>19</v>
      </c>
      <c r="F20" s="17" t="s">
        <v>20</v>
      </c>
      <c r="G20" s="21" t="s">
        <v>33</v>
      </c>
      <c r="U20" s="20"/>
      <c r="V20" s="20"/>
    </row>
    <row r="21" spans="1:22" s="4" customFormat="1" ht="51">
      <c r="A21" s="16" t="s">
        <v>34</v>
      </c>
      <c r="B21" s="17" t="s">
        <v>16</v>
      </c>
      <c r="C21" s="17" t="s">
        <v>35</v>
      </c>
      <c r="D21" s="17" t="s">
        <v>18</v>
      </c>
      <c r="E21" s="18" t="s">
        <v>19</v>
      </c>
      <c r="F21" s="17" t="s">
        <v>20</v>
      </c>
      <c r="G21" s="18" t="s">
        <v>30</v>
      </c>
      <c r="V21" s="20"/>
    </row>
    <row r="22" spans="1:22" s="4" customFormat="1" ht="51">
      <c r="A22" s="16" t="s">
        <v>36</v>
      </c>
      <c r="B22" s="17" t="s">
        <v>16</v>
      </c>
      <c r="C22" s="17" t="s">
        <v>37</v>
      </c>
      <c r="D22" s="17" t="s">
        <v>18</v>
      </c>
      <c r="E22" s="18" t="s">
        <v>19</v>
      </c>
      <c r="F22" s="17" t="s">
        <v>20</v>
      </c>
      <c r="G22" s="18"/>
      <c r="V22" s="20"/>
    </row>
    <row r="23" spans="1:22" s="4" customFormat="1" ht="51">
      <c r="A23" s="16" t="s">
        <v>38</v>
      </c>
      <c r="B23" s="17" t="s">
        <v>16</v>
      </c>
      <c r="C23" s="17" t="s">
        <v>39</v>
      </c>
      <c r="D23" s="17" t="s">
        <v>18</v>
      </c>
      <c r="E23" s="18" t="s">
        <v>19</v>
      </c>
      <c r="F23" s="17" t="s">
        <v>20</v>
      </c>
      <c r="G23" s="18"/>
      <c r="V23" s="20"/>
    </row>
    <row r="24" spans="1:22" s="4" customFormat="1" ht="51">
      <c r="A24" s="16" t="s">
        <v>40</v>
      </c>
      <c r="B24" s="17" t="s">
        <v>16</v>
      </c>
      <c r="C24" s="17" t="s">
        <v>41</v>
      </c>
      <c r="D24" s="17" t="s">
        <v>18</v>
      </c>
      <c r="E24" s="18" t="s">
        <v>19</v>
      </c>
      <c r="F24" s="17" t="s">
        <v>20</v>
      </c>
      <c r="G24" s="18"/>
      <c r="V24" s="20"/>
    </row>
    <row r="25" spans="1:22" s="4" customFormat="1" ht="51">
      <c r="A25" s="16" t="s">
        <v>42</v>
      </c>
      <c r="B25" s="17" t="s">
        <v>16</v>
      </c>
      <c r="C25" s="17" t="s">
        <v>43</v>
      </c>
      <c r="D25" s="17" t="s">
        <v>18</v>
      </c>
      <c r="E25" s="18" t="s">
        <v>19</v>
      </c>
      <c r="F25" s="17" t="s">
        <v>20</v>
      </c>
      <c r="G25" s="18"/>
      <c r="V25" s="20"/>
    </row>
    <row r="26" spans="1:22" s="4" customFormat="1" ht="51">
      <c r="A26" s="22" t="s">
        <v>44</v>
      </c>
      <c r="B26" s="17" t="s">
        <v>16</v>
      </c>
      <c r="C26" s="17">
        <v>0</v>
      </c>
      <c r="D26" s="17" t="s">
        <v>18</v>
      </c>
      <c r="E26" s="18" t="s">
        <v>19</v>
      </c>
      <c r="F26" s="17" t="s">
        <v>20</v>
      </c>
      <c r="G26" s="18" t="s">
        <v>45</v>
      </c>
      <c r="V26" s="20"/>
    </row>
    <row r="27" spans="1:23" s="4" customFormat="1" ht="51">
      <c r="A27" s="16" t="s">
        <v>46</v>
      </c>
      <c r="B27" s="17" t="s">
        <v>16</v>
      </c>
      <c r="C27" s="17" t="s">
        <v>47</v>
      </c>
      <c r="D27" s="17" t="s">
        <v>18</v>
      </c>
      <c r="E27" s="18" t="s">
        <v>19</v>
      </c>
      <c r="F27" s="17" t="s">
        <v>20</v>
      </c>
      <c r="G27" s="18" t="s">
        <v>48</v>
      </c>
      <c r="S27" s="20"/>
      <c r="W27" s="20"/>
    </row>
    <row r="28" spans="1:23" s="4" customFormat="1" ht="51">
      <c r="A28" s="16" t="s">
        <v>49</v>
      </c>
      <c r="B28" s="17" t="s">
        <v>16</v>
      </c>
      <c r="C28" s="17" t="s">
        <v>50</v>
      </c>
      <c r="D28" s="17" t="s">
        <v>18</v>
      </c>
      <c r="E28" s="18" t="s">
        <v>19</v>
      </c>
      <c r="F28" s="17" t="s">
        <v>20</v>
      </c>
      <c r="G28" s="18" t="s">
        <v>48</v>
      </c>
      <c r="S28" s="20"/>
      <c r="W28" s="20"/>
    </row>
    <row r="29" spans="1:25" s="4" customFormat="1" ht="51">
      <c r="A29" s="22" t="s">
        <v>51</v>
      </c>
      <c r="B29" s="17" t="s">
        <v>16</v>
      </c>
      <c r="C29" s="17" t="s">
        <v>52</v>
      </c>
      <c r="D29" s="17" t="s">
        <v>18</v>
      </c>
      <c r="E29" s="18" t="s">
        <v>19</v>
      </c>
      <c r="F29" s="17" t="s">
        <v>20</v>
      </c>
      <c r="G29" s="18" t="s">
        <v>53</v>
      </c>
      <c r="U29" s="20"/>
      <c r="W29" s="20"/>
      <c r="X29" s="20"/>
      <c r="Y29" s="23"/>
    </row>
    <row r="30" spans="1:7" s="4" customFormat="1" ht="38.25">
      <c r="A30" s="14" t="s">
        <v>12</v>
      </c>
      <c r="B30" s="17" t="s">
        <v>16</v>
      </c>
      <c r="C30" s="15">
        <f>SUM(C16:C29)</f>
        <v>0</v>
      </c>
      <c r="D30" s="24"/>
      <c r="E30" s="18"/>
      <c r="F30" s="17"/>
      <c r="G30" s="21"/>
    </row>
    <row r="31" spans="1:7" s="4" customFormat="1" ht="15.75" customHeight="1">
      <c r="A31" s="96" t="s">
        <v>54</v>
      </c>
      <c r="B31" s="96" t="s">
        <v>16</v>
      </c>
      <c r="C31" s="96"/>
      <c r="D31" s="96"/>
      <c r="E31" s="96"/>
      <c r="F31" s="96"/>
      <c r="G31" s="96"/>
    </row>
    <row r="32" spans="1:21" s="4" customFormat="1" ht="51">
      <c r="A32" s="26" t="s">
        <v>55</v>
      </c>
      <c r="B32" s="17" t="s">
        <v>16</v>
      </c>
      <c r="C32" s="17" t="s">
        <v>56</v>
      </c>
      <c r="D32" s="17" t="s">
        <v>18</v>
      </c>
      <c r="E32" s="18" t="s">
        <v>19</v>
      </c>
      <c r="F32" s="17" t="s">
        <v>20</v>
      </c>
      <c r="G32" s="21" t="s">
        <v>3</v>
      </c>
      <c r="U32" s="20"/>
    </row>
    <row r="33" spans="1:7" s="4" customFormat="1" ht="38.25" hidden="1">
      <c r="A33" s="14" t="s">
        <v>12</v>
      </c>
      <c r="B33" s="17" t="s">
        <v>16</v>
      </c>
      <c r="C33" s="14">
        <f>SUM(C32)</f>
        <v>0</v>
      </c>
      <c r="D33" s="15" t="s">
        <v>3</v>
      </c>
      <c r="E33" s="97"/>
      <c r="F33" s="97"/>
      <c r="G33" s="97"/>
    </row>
    <row r="34" spans="1:7" s="4" customFormat="1" ht="12.75" customHeight="1" hidden="1">
      <c r="A34" s="96" t="s">
        <v>57</v>
      </c>
      <c r="B34" s="96" t="s">
        <v>16</v>
      </c>
      <c r="C34" s="96"/>
      <c r="D34" s="96"/>
      <c r="E34" s="96"/>
      <c r="F34" s="96"/>
      <c r="G34" s="96"/>
    </row>
    <row r="35" spans="1:7" s="4" customFormat="1" ht="15" customHeight="1" hidden="1">
      <c r="A35" s="27" t="s">
        <v>12</v>
      </c>
      <c r="B35" s="17" t="s">
        <v>16</v>
      </c>
      <c r="C35" s="14"/>
      <c r="D35" s="15">
        <f>SUM(D36:D69)</f>
        <v>0</v>
      </c>
      <c r="E35" s="97"/>
      <c r="F35" s="97"/>
      <c r="G35" s="97"/>
    </row>
    <row r="36" spans="1:34" s="4" customFormat="1" ht="51">
      <c r="A36" s="28" t="s">
        <v>58</v>
      </c>
      <c r="B36" s="17" t="s">
        <v>16</v>
      </c>
      <c r="C36" s="17" t="s">
        <v>59</v>
      </c>
      <c r="D36" s="17" t="s">
        <v>18</v>
      </c>
      <c r="E36" s="18" t="s">
        <v>19</v>
      </c>
      <c r="F36" s="17" t="s">
        <v>20</v>
      </c>
      <c r="G36" s="21" t="s">
        <v>60</v>
      </c>
      <c r="T36" s="20"/>
      <c r="AH36" s="19"/>
    </row>
    <row r="37" spans="1:20" s="4" customFormat="1" ht="51" hidden="1">
      <c r="A37" s="29" t="s">
        <v>61</v>
      </c>
      <c r="B37" s="17" t="s">
        <v>16</v>
      </c>
      <c r="C37" s="17">
        <v>0</v>
      </c>
      <c r="D37" s="17" t="s">
        <v>18</v>
      </c>
      <c r="E37" s="18" t="s">
        <v>19</v>
      </c>
      <c r="F37" s="17" t="s">
        <v>20</v>
      </c>
      <c r="G37" s="21" t="s">
        <v>60</v>
      </c>
      <c r="T37" s="20"/>
    </row>
    <row r="38" spans="1:22" s="4" customFormat="1" ht="51">
      <c r="A38" s="16" t="s">
        <v>62</v>
      </c>
      <c r="B38" s="17" t="s">
        <v>16</v>
      </c>
      <c r="C38" s="17" t="s">
        <v>63</v>
      </c>
      <c r="D38" s="17" t="s">
        <v>18</v>
      </c>
      <c r="E38" s="18" t="s">
        <v>19</v>
      </c>
      <c r="F38" s="17" t="s">
        <v>20</v>
      </c>
      <c r="G38" s="21" t="s">
        <v>60</v>
      </c>
      <c r="V38" s="20"/>
    </row>
    <row r="39" spans="1:22" s="4" customFormat="1" ht="51" hidden="1">
      <c r="A39" s="16" t="s">
        <v>64</v>
      </c>
      <c r="B39" s="17" t="s">
        <v>16</v>
      </c>
      <c r="C39" s="17">
        <v>0</v>
      </c>
      <c r="D39" s="17" t="s">
        <v>18</v>
      </c>
      <c r="E39" s="18" t="s">
        <v>19</v>
      </c>
      <c r="F39" s="17" t="s">
        <v>20</v>
      </c>
      <c r="G39" s="21" t="s">
        <v>60</v>
      </c>
      <c r="V39" s="20"/>
    </row>
    <row r="40" spans="1:22" s="4" customFormat="1" ht="51">
      <c r="A40" s="16" t="s">
        <v>65</v>
      </c>
      <c r="B40" s="17" t="s">
        <v>16</v>
      </c>
      <c r="C40" s="17" t="s">
        <v>66</v>
      </c>
      <c r="D40" s="17" t="s">
        <v>18</v>
      </c>
      <c r="E40" s="18" t="s">
        <v>19</v>
      </c>
      <c r="F40" s="17" t="s">
        <v>20</v>
      </c>
      <c r="G40" s="21" t="s">
        <v>60</v>
      </c>
      <c r="V40" s="20"/>
    </row>
    <row r="41" spans="1:22" s="4" customFormat="1" ht="51" hidden="1">
      <c r="A41" s="16" t="s">
        <v>67</v>
      </c>
      <c r="B41" s="17" t="s">
        <v>16</v>
      </c>
      <c r="C41" s="17">
        <v>0</v>
      </c>
      <c r="D41" s="17" t="s">
        <v>18</v>
      </c>
      <c r="E41" s="18" t="s">
        <v>19</v>
      </c>
      <c r="F41" s="17" t="s">
        <v>20</v>
      </c>
      <c r="G41" s="21" t="s">
        <v>68</v>
      </c>
      <c r="V41" s="20"/>
    </row>
    <row r="42" spans="1:22" s="4" customFormat="1" ht="51">
      <c r="A42" s="30" t="s">
        <v>69</v>
      </c>
      <c r="B42" s="17" t="s">
        <v>16</v>
      </c>
      <c r="C42" s="17" t="s">
        <v>70</v>
      </c>
      <c r="D42" s="17" t="s">
        <v>18</v>
      </c>
      <c r="E42" s="18" t="s">
        <v>19</v>
      </c>
      <c r="F42" s="17" t="s">
        <v>20</v>
      </c>
      <c r="G42" s="21"/>
      <c r="V42" s="20"/>
    </row>
    <row r="43" spans="1:23" s="4" customFormat="1" ht="51" hidden="1">
      <c r="A43" s="16" t="s">
        <v>71</v>
      </c>
      <c r="B43" s="17" t="s">
        <v>16</v>
      </c>
      <c r="C43" s="17">
        <v>0</v>
      </c>
      <c r="D43" s="17" t="s">
        <v>18</v>
      </c>
      <c r="E43" s="18" t="s">
        <v>19</v>
      </c>
      <c r="F43" s="17" t="s">
        <v>20</v>
      </c>
      <c r="G43" s="21" t="s">
        <v>60</v>
      </c>
      <c r="V43" s="20"/>
      <c r="W43" s="20"/>
    </row>
    <row r="44" spans="1:22" s="4" customFormat="1" ht="51">
      <c r="A44" s="16" t="s">
        <v>72</v>
      </c>
      <c r="B44" s="17" t="s">
        <v>16</v>
      </c>
      <c r="C44" s="17" t="s">
        <v>73</v>
      </c>
      <c r="D44" s="17" t="s">
        <v>18</v>
      </c>
      <c r="E44" s="18" t="s">
        <v>19</v>
      </c>
      <c r="F44" s="17" t="s">
        <v>20</v>
      </c>
      <c r="G44" s="21" t="s">
        <v>60</v>
      </c>
      <c r="V44" s="20"/>
    </row>
    <row r="45" spans="1:21" s="4" customFormat="1" ht="51">
      <c r="A45" s="16" t="s">
        <v>74</v>
      </c>
      <c r="B45" s="17" t="s">
        <v>16</v>
      </c>
      <c r="C45" s="17" t="s">
        <v>75</v>
      </c>
      <c r="D45" s="17" t="s">
        <v>18</v>
      </c>
      <c r="E45" s="18" t="s">
        <v>19</v>
      </c>
      <c r="F45" s="17" t="s">
        <v>20</v>
      </c>
      <c r="G45" s="21" t="s">
        <v>60</v>
      </c>
      <c r="U45" s="20"/>
    </row>
    <row r="46" spans="1:22" s="4" customFormat="1" ht="51">
      <c r="A46" s="31" t="s">
        <v>76</v>
      </c>
      <c r="B46" s="17" t="s">
        <v>16</v>
      </c>
      <c r="C46" s="17" t="s">
        <v>77</v>
      </c>
      <c r="D46" s="17" t="s">
        <v>18</v>
      </c>
      <c r="E46" s="18" t="s">
        <v>19</v>
      </c>
      <c r="F46" s="17" t="s">
        <v>20</v>
      </c>
      <c r="G46" s="21" t="s">
        <v>60</v>
      </c>
      <c r="V46" s="20"/>
    </row>
    <row r="47" spans="1:22" s="4" customFormat="1" ht="51">
      <c r="A47" s="32" t="s">
        <v>78</v>
      </c>
      <c r="B47" s="17" t="s">
        <v>16</v>
      </c>
      <c r="C47" s="17" t="s">
        <v>79</v>
      </c>
      <c r="D47" s="17" t="s">
        <v>18</v>
      </c>
      <c r="E47" s="18" t="s">
        <v>19</v>
      </c>
      <c r="F47" s="17" t="s">
        <v>20</v>
      </c>
      <c r="G47" s="21" t="s">
        <v>68</v>
      </c>
      <c r="V47" s="20"/>
    </row>
    <row r="48" spans="1:22" s="4" customFormat="1" ht="51">
      <c r="A48" s="31" t="s">
        <v>80</v>
      </c>
      <c r="B48" s="17" t="s">
        <v>16</v>
      </c>
      <c r="C48" s="17" t="s">
        <v>81</v>
      </c>
      <c r="D48" s="17" t="s">
        <v>18</v>
      </c>
      <c r="E48" s="18" t="s">
        <v>19</v>
      </c>
      <c r="F48" s="17" t="s">
        <v>20</v>
      </c>
      <c r="G48" s="21"/>
      <c r="V48" s="20"/>
    </row>
    <row r="49" spans="1:22" s="4" customFormat="1" ht="51" hidden="1">
      <c r="A49" s="31" t="s">
        <v>82</v>
      </c>
      <c r="B49" s="17" t="s">
        <v>16</v>
      </c>
      <c r="C49" s="17">
        <v>0</v>
      </c>
      <c r="D49" s="17" t="s">
        <v>18</v>
      </c>
      <c r="E49" s="18" t="s">
        <v>19</v>
      </c>
      <c r="F49" s="17" t="s">
        <v>20</v>
      </c>
      <c r="G49" s="21" t="s">
        <v>60</v>
      </c>
      <c r="V49" s="20"/>
    </row>
    <row r="50" spans="1:7" s="4" customFormat="1" ht="51" hidden="1">
      <c r="A50" s="33" t="s">
        <v>83</v>
      </c>
      <c r="B50" s="17" t="s">
        <v>16</v>
      </c>
      <c r="C50" s="17">
        <v>0</v>
      </c>
      <c r="D50" s="17" t="s">
        <v>18</v>
      </c>
      <c r="E50" s="18" t="s">
        <v>19</v>
      </c>
      <c r="F50" s="17" t="s">
        <v>20</v>
      </c>
      <c r="G50" s="21" t="s">
        <v>60</v>
      </c>
    </row>
    <row r="51" spans="1:22" s="4" customFormat="1" ht="51">
      <c r="A51" s="34" t="s">
        <v>84</v>
      </c>
      <c r="B51" s="17" t="s">
        <v>16</v>
      </c>
      <c r="C51" s="17" t="s">
        <v>85</v>
      </c>
      <c r="D51" s="17" t="s">
        <v>18</v>
      </c>
      <c r="E51" s="18" t="s">
        <v>19</v>
      </c>
      <c r="F51" s="17" t="s">
        <v>20</v>
      </c>
      <c r="G51" s="21" t="s">
        <v>60</v>
      </c>
      <c r="V51" s="20"/>
    </row>
    <row r="52" spans="1:22" s="4" customFormat="1" ht="51" hidden="1">
      <c r="A52" s="35" t="s">
        <v>86</v>
      </c>
      <c r="B52" s="17" t="s">
        <v>16</v>
      </c>
      <c r="C52" s="17">
        <v>0</v>
      </c>
      <c r="D52" s="17" t="s">
        <v>18</v>
      </c>
      <c r="E52" s="18" t="s">
        <v>87</v>
      </c>
      <c r="F52" s="17" t="s">
        <v>20</v>
      </c>
      <c r="G52" s="21"/>
      <c r="V52" s="20"/>
    </row>
    <row r="53" spans="1:22" s="4" customFormat="1" ht="67.5" hidden="1">
      <c r="A53" s="36" t="s">
        <v>88</v>
      </c>
      <c r="B53" s="17" t="s">
        <v>16</v>
      </c>
      <c r="C53" s="17">
        <v>0</v>
      </c>
      <c r="D53" s="17" t="s">
        <v>18</v>
      </c>
      <c r="E53" s="18" t="s">
        <v>19</v>
      </c>
      <c r="F53" s="17" t="s">
        <v>20</v>
      </c>
      <c r="G53" s="21" t="s">
        <v>89</v>
      </c>
      <c r="V53" s="20"/>
    </row>
    <row r="54" spans="1:22" s="4" customFormat="1" ht="51" hidden="1">
      <c r="A54" s="36" t="s">
        <v>90</v>
      </c>
      <c r="B54" s="17" t="s">
        <v>16</v>
      </c>
      <c r="C54" s="17">
        <v>0</v>
      </c>
      <c r="D54" s="17" t="s">
        <v>18</v>
      </c>
      <c r="E54" s="18" t="s">
        <v>91</v>
      </c>
      <c r="F54" s="17" t="s">
        <v>20</v>
      </c>
      <c r="G54" s="21"/>
      <c r="V54" s="20"/>
    </row>
    <row r="55" spans="1:22" s="4" customFormat="1" ht="51" hidden="1">
      <c r="A55" s="36" t="s">
        <v>92</v>
      </c>
      <c r="B55" s="17" t="s">
        <v>16</v>
      </c>
      <c r="C55" s="17">
        <v>0</v>
      </c>
      <c r="D55" s="17" t="s">
        <v>18</v>
      </c>
      <c r="E55" s="18" t="s">
        <v>91</v>
      </c>
      <c r="F55" s="17" t="s">
        <v>20</v>
      </c>
      <c r="G55" s="21"/>
      <c r="V55" s="20"/>
    </row>
    <row r="56" spans="1:7" s="4" customFormat="1" ht="112.5">
      <c r="A56" s="22" t="s">
        <v>93</v>
      </c>
      <c r="B56" s="17" t="s">
        <v>16</v>
      </c>
      <c r="C56" s="17" t="s">
        <v>94</v>
      </c>
      <c r="D56" s="17" t="s">
        <v>18</v>
      </c>
      <c r="E56" s="18" t="s">
        <v>19</v>
      </c>
      <c r="F56" s="17" t="s">
        <v>20</v>
      </c>
      <c r="G56" s="21" t="s">
        <v>95</v>
      </c>
    </row>
    <row r="57" spans="1:7" s="4" customFormat="1" ht="56.25" hidden="1">
      <c r="A57" s="31" t="s">
        <v>96</v>
      </c>
      <c r="B57" s="17" t="s">
        <v>16</v>
      </c>
      <c r="C57" s="17">
        <v>0</v>
      </c>
      <c r="D57" s="17" t="s">
        <v>18</v>
      </c>
      <c r="E57" s="18" t="s">
        <v>19</v>
      </c>
      <c r="F57" s="17" t="s">
        <v>20</v>
      </c>
      <c r="G57" s="21" t="s">
        <v>97</v>
      </c>
    </row>
    <row r="58" spans="1:7" s="4" customFormat="1" ht="56.25" hidden="1">
      <c r="A58" s="31" t="s">
        <v>98</v>
      </c>
      <c r="B58" s="17" t="s">
        <v>16</v>
      </c>
      <c r="C58" s="17">
        <v>0</v>
      </c>
      <c r="D58" s="17" t="s">
        <v>18</v>
      </c>
      <c r="E58" s="18" t="s">
        <v>19</v>
      </c>
      <c r="F58" s="17" t="s">
        <v>20</v>
      </c>
      <c r="G58" s="21" t="s">
        <v>99</v>
      </c>
    </row>
    <row r="59" spans="1:7" s="4" customFormat="1" ht="51">
      <c r="A59" s="31" t="s">
        <v>100</v>
      </c>
      <c r="B59" s="17" t="s">
        <v>16</v>
      </c>
      <c r="C59" s="17" t="s">
        <v>101</v>
      </c>
      <c r="D59" s="17" t="s">
        <v>18</v>
      </c>
      <c r="E59" s="18" t="s">
        <v>19</v>
      </c>
      <c r="F59" s="17" t="s">
        <v>20</v>
      </c>
      <c r="G59" s="21" t="s">
        <v>60</v>
      </c>
    </row>
    <row r="60" spans="1:23" s="4" customFormat="1" ht="51">
      <c r="A60" s="31" t="s">
        <v>102</v>
      </c>
      <c r="B60" s="17" t="s">
        <v>16</v>
      </c>
      <c r="C60" s="17" t="s">
        <v>103</v>
      </c>
      <c r="D60" s="17" t="s">
        <v>18</v>
      </c>
      <c r="E60" s="18" t="s">
        <v>19</v>
      </c>
      <c r="F60" s="17" t="s">
        <v>20</v>
      </c>
      <c r="G60" s="21" t="s">
        <v>60</v>
      </c>
      <c r="V60" s="20"/>
      <c r="W60" s="23"/>
    </row>
    <row r="61" spans="1:23" s="4" customFormat="1" ht="51">
      <c r="A61" s="37" t="s">
        <v>104</v>
      </c>
      <c r="B61" s="17" t="s">
        <v>16</v>
      </c>
      <c r="C61" s="17" t="s">
        <v>105</v>
      </c>
      <c r="D61" s="17" t="s">
        <v>18</v>
      </c>
      <c r="E61" s="18" t="s">
        <v>19</v>
      </c>
      <c r="F61" s="17" t="s">
        <v>20</v>
      </c>
      <c r="G61" s="21"/>
      <c r="V61" s="20"/>
      <c r="W61" s="23"/>
    </row>
    <row r="62" spans="1:23" s="4" customFormat="1" ht="51" hidden="1">
      <c r="A62" s="31" t="s">
        <v>106</v>
      </c>
      <c r="B62" s="17" t="s">
        <v>16</v>
      </c>
      <c r="C62" s="17">
        <v>0</v>
      </c>
      <c r="D62" s="17" t="s">
        <v>18</v>
      </c>
      <c r="E62" s="18" t="s">
        <v>107</v>
      </c>
      <c r="F62" s="17" t="s">
        <v>20</v>
      </c>
      <c r="G62" s="21"/>
      <c r="V62" s="20"/>
      <c r="W62" s="23"/>
    </row>
    <row r="63" spans="1:23" s="4" customFormat="1" ht="51">
      <c r="A63" s="16" t="s">
        <v>108</v>
      </c>
      <c r="B63" s="17" t="s">
        <v>16</v>
      </c>
      <c r="C63" s="17" t="s">
        <v>109</v>
      </c>
      <c r="D63" s="17" t="s">
        <v>18</v>
      </c>
      <c r="E63" s="18" t="s">
        <v>19</v>
      </c>
      <c r="F63" s="17" t="s">
        <v>20</v>
      </c>
      <c r="G63" s="21"/>
      <c r="V63" s="20"/>
      <c r="W63" s="23"/>
    </row>
    <row r="64" spans="1:23" s="4" customFormat="1" ht="51">
      <c r="A64" s="16" t="s">
        <v>110</v>
      </c>
      <c r="B64" s="17" t="s">
        <v>16</v>
      </c>
      <c r="C64" s="17" t="s">
        <v>111</v>
      </c>
      <c r="D64" s="17" t="s">
        <v>18</v>
      </c>
      <c r="E64" s="18" t="s">
        <v>19</v>
      </c>
      <c r="F64" s="17" t="s">
        <v>20</v>
      </c>
      <c r="G64" s="21"/>
      <c r="V64" s="20"/>
      <c r="W64" s="23"/>
    </row>
    <row r="65" spans="1:23" s="4" customFormat="1" ht="51" hidden="1">
      <c r="A65" s="32" t="s">
        <v>112</v>
      </c>
      <c r="B65" s="17" t="s">
        <v>16</v>
      </c>
      <c r="C65" s="17">
        <v>0</v>
      </c>
      <c r="D65" s="17" t="s">
        <v>18</v>
      </c>
      <c r="E65" s="18" t="s">
        <v>91</v>
      </c>
      <c r="F65" s="17" t="s">
        <v>20</v>
      </c>
      <c r="G65" s="21"/>
      <c r="V65" s="20"/>
      <c r="W65" s="23"/>
    </row>
    <row r="66" spans="1:23" s="4" customFormat="1" ht="51">
      <c r="A66" s="16" t="s">
        <v>113</v>
      </c>
      <c r="B66" s="17" t="s">
        <v>16</v>
      </c>
      <c r="C66" s="17" t="s">
        <v>114</v>
      </c>
      <c r="D66" s="17" t="s">
        <v>18</v>
      </c>
      <c r="E66" s="18" t="s">
        <v>19</v>
      </c>
      <c r="F66" s="17" t="s">
        <v>20</v>
      </c>
      <c r="G66" s="21"/>
      <c r="V66" s="20"/>
      <c r="W66" s="23"/>
    </row>
    <row r="67" spans="1:23" s="4" customFormat="1" ht="51">
      <c r="A67" s="16" t="s">
        <v>115</v>
      </c>
      <c r="B67" s="17" t="s">
        <v>16</v>
      </c>
      <c r="C67" s="17" t="s">
        <v>116</v>
      </c>
      <c r="D67" s="17" t="s">
        <v>18</v>
      </c>
      <c r="E67" s="18"/>
      <c r="F67" s="17" t="s">
        <v>20</v>
      </c>
      <c r="G67" s="21"/>
      <c r="V67" s="20"/>
      <c r="W67" s="23"/>
    </row>
    <row r="68" spans="1:23" s="4" customFormat="1" ht="94.5">
      <c r="A68" s="32" t="s">
        <v>117</v>
      </c>
      <c r="B68" s="17" t="s">
        <v>16</v>
      </c>
      <c r="C68" s="17" t="s">
        <v>118</v>
      </c>
      <c r="D68" s="17" t="s">
        <v>18</v>
      </c>
      <c r="E68" s="18" t="s">
        <v>19</v>
      </c>
      <c r="F68" s="17" t="s">
        <v>20</v>
      </c>
      <c r="G68" s="21"/>
      <c r="V68" s="20"/>
      <c r="W68" s="23"/>
    </row>
    <row r="69" spans="1:27" s="4" customFormat="1" ht="56.25" hidden="1">
      <c r="A69" s="30" t="s">
        <v>119</v>
      </c>
      <c r="B69" s="17">
        <v>2281</v>
      </c>
      <c r="C69" s="17">
        <v>0</v>
      </c>
      <c r="D69" s="24" t="s">
        <v>120</v>
      </c>
      <c r="E69" s="18" t="s">
        <v>19</v>
      </c>
      <c r="F69" s="17" t="s">
        <v>121</v>
      </c>
      <c r="G69" s="21" t="s">
        <v>99</v>
      </c>
      <c r="W69" s="20"/>
      <c r="AA69" s="19"/>
    </row>
    <row r="70" spans="1:7" s="4" customFormat="1" ht="15" hidden="1">
      <c r="A70" s="14" t="s">
        <v>12</v>
      </c>
      <c r="B70" s="17"/>
      <c r="C70" s="38">
        <f>SUM(C36:C69)</f>
        <v>0</v>
      </c>
      <c r="D70" s="39"/>
      <c r="E70" s="18"/>
      <c r="F70" s="17"/>
      <c r="G70" s="40"/>
    </row>
    <row r="71" spans="1:7" s="4" customFormat="1" ht="15.75" customHeight="1" hidden="1">
      <c r="A71" s="98" t="s">
        <v>122</v>
      </c>
      <c r="B71" s="98"/>
      <c r="C71" s="98"/>
      <c r="D71" s="98"/>
      <c r="E71" s="98"/>
      <c r="F71" s="98"/>
      <c r="G71" s="98"/>
    </row>
    <row r="72" spans="1:7" s="4" customFormat="1" ht="67.5" hidden="1">
      <c r="A72" s="31" t="s">
        <v>123</v>
      </c>
      <c r="B72" s="17">
        <v>2281</v>
      </c>
      <c r="C72" s="17" t="s">
        <v>124</v>
      </c>
      <c r="D72" s="39">
        <v>2778</v>
      </c>
      <c r="E72" s="18" t="s">
        <v>125</v>
      </c>
      <c r="F72" s="41" t="s">
        <v>126</v>
      </c>
      <c r="G72" s="42" t="s">
        <v>127</v>
      </c>
    </row>
    <row r="73" spans="1:7" s="4" customFormat="1" ht="15" hidden="1">
      <c r="A73" s="14" t="s">
        <v>12</v>
      </c>
      <c r="B73" s="97"/>
      <c r="C73" s="97"/>
      <c r="D73" s="15">
        <f>D72</f>
        <v>2778</v>
      </c>
      <c r="E73" s="97"/>
      <c r="F73" s="97"/>
      <c r="G73" s="97"/>
    </row>
    <row r="74" spans="1:7" s="4" customFormat="1" ht="12.75" customHeight="1" hidden="1">
      <c r="A74" s="97" t="s">
        <v>128</v>
      </c>
      <c r="B74" s="97"/>
      <c r="C74" s="97"/>
      <c r="D74" s="97"/>
      <c r="E74" s="97"/>
      <c r="F74" s="97"/>
      <c r="G74" s="97"/>
    </row>
    <row r="75" spans="1:7" s="4" customFormat="1" ht="51">
      <c r="A75" s="43" t="s">
        <v>129</v>
      </c>
      <c r="B75" s="17" t="s">
        <v>16</v>
      </c>
      <c r="C75" s="17" t="s">
        <v>130</v>
      </c>
      <c r="D75" s="17" t="s">
        <v>18</v>
      </c>
      <c r="E75" s="18" t="s">
        <v>19</v>
      </c>
      <c r="F75" s="17" t="s">
        <v>20</v>
      </c>
      <c r="G75" s="42" t="s">
        <v>131</v>
      </c>
    </row>
    <row r="76" spans="1:7" s="4" customFormat="1" ht="15.75" customHeight="1" hidden="1">
      <c r="A76" s="96" t="s">
        <v>132</v>
      </c>
      <c r="B76" s="96"/>
      <c r="C76" s="96"/>
      <c r="D76" s="96"/>
      <c r="E76" s="96"/>
      <c r="F76" s="96"/>
      <c r="G76" s="96"/>
    </row>
    <row r="77" spans="1:37" s="4" customFormat="1" ht="25.5" hidden="1">
      <c r="A77" s="44" t="s">
        <v>133</v>
      </c>
      <c r="B77" s="17">
        <v>2281</v>
      </c>
      <c r="C77" s="17">
        <v>13140</v>
      </c>
      <c r="D77" s="24" t="s">
        <v>120</v>
      </c>
      <c r="E77" s="18" t="s">
        <v>19</v>
      </c>
      <c r="F77" s="17" t="s">
        <v>134</v>
      </c>
      <c r="G77" s="21" t="s">
        <v>60</v>
      </c>
      <c r="T77" s="20"/>
      <c r="AA77" s="19"/>
      <c r="AK77" s="19"/>
    </row>
    <row r="78" spans="1:7" s="4" customFormat="1" ht="15" customHeight="1" hidden="1">
      <c r="A78" s="14" t="s">
        <v>12</v>
      </c>
      <c r="B78" s="97"/>
      <c r="C78" s="97"/>
      <c r="D78" s="15" t="str">
        <f>D77</f>
        <v>-</v>
      </c>
      <c r="E78" s="97"/>
      <c r="F78" s="97"/>
      <c r="G78" s="97"/>
    </row>
    <row r="79" spans="1:7" s="4" customFormat="1" ht="15" customHeight="1" hidden="1">
      <c r="A79" s="97" t="s">
        <v>135</v>
      </c>
      <c r="B79" s="97"/>
      <c r="C79" s="97"/>
      <c r="D79" s="97"/>
      <c r="E79" s="97"/>
      <c r="F79" s="97"/>
      <c r="G79" s="14"/>
    </row>
    <row r="80" spans="1:7" s="4" customFormat="1" ht="51">
      <c r="A80" s="45" t="s">
        <v>136</v>
      </c>
      <c r="B80" s="17" t="s">
        <v>16</v>
      </c>
      <c r="C80" s="43" t="s">
        <v>137</v>
      </c>
      <c r="D80" s="17" t="s">
        <v>18</v>
      </c>
      <c r="E80" s="43" t="s">
        <v>138</v>
      </c>
      <c r="F80" s="17" t="s">
        <v>20</v>
      </c>
      <c r="G80" s="14"/>
    </row>
    <row r="81" spans="1:7" s="4" customFormat="1" ht="15.75" customHeight="1" hidden="1">
      <c r="A81" s="98" t="s">
        <v>139</v>
      </c>
      <c r="B81" s="98"/>
      <c r="C81" s="98"/>
      <c r="D81" s="98"/>
      <c r="E81" s="98"/>
      <c r="F81" s="98"/>
      <c r="G81" s="98"/>
    </row>
    <row r="82" spans="1:7" s="4" customFormat="1" ht="22.5" hidden="1">
      <c r="A82" s="16" t="s">
        <v>140</v>
      </c>
      <c r="B82" s="17">
        <v>2281</v>
      </c>
      <c r="C82" s="17" t="s">
        <v>124</v>
      </c>
      <c r="D82" s="39">
        <f>3000+500+3500</f>
        <v>7000</v>
      </c>
      <c r="E82" s="18" t="s">
        <v>141</v>
      </c>
      <c r="F82" s="17" t="s">
        <v>126</v>
      </c>
      <c r="G82" s="21" t="s">
        <v>142</v>
      </c>
    </row>
    <row r="83" spans="1:7" s="4" customFormat="1" ht="51">
      <c r="A83" s="16" t="s">
        <v>143</v>
      </c>
      <c r="B83" s="17" t="s">
        <v>16</v>
      </c>
      <c r="C83" s="17" t="s">
        <v>144</v>
      </c>
      <c r="D83" s="17" t="s">
        <v>18</v>
      </c>
      <c r="E83" s="18" t="s">
        <v>19</v>
      </c>
      <c r="F83" s="17" t="s">
        <v>20</v>
      </c>
      <c r="G83" s="21"/>
    </row>
    <row r="84" spans="1:7" s="4" customFormat="1" ht="15.75" customHeight="1" hidden="1">
      <c r="A84" s="98" t="s">
        <v>145</v>
      </c>
      <c r="B84" s="98"/>
      <c r="C84" s="98"/>
      <c r="D84" s="98"/>
      <c r="E84" s="98"/>
      <c r="F84" s="98"/>
      <c r="G84" s="98"/>
    </row>
    <row r="85" spans="1:7" s="4" customFormat="1" ht="25.5" hidden="1">
      <c r="A85" s="16" t="s">
        <v>146</v>
      </c>
      <c r="B85" s="17">
        <v>2281</v>
      </c>
      <c r="C85" s="17">
        <v>94000</v>
      </c>
      <c r="D85" s="24" t="s">
        <v>120</v>
      </c>
      <c r="E85" s="18" t="s">
        <v>19</v>
      </c>
      <c r="F85" s="17" t="s">
        <v>147</v>
      </c>
      <c r="G85" s="21" t="s">
        <v>148</v>
      </c>
    </row>
    <row r="86" spans="1:7" s="4" customFormat="1" ht="12.75" customHeight="1" hidden="1">
      <c r="A86" s="96" t="s">
        <v>149</v>
      </c>
      <c r="B86" s="96"/>
      <c r="C86" s="96"/>
      <c r="D86" s="96"/>
      <c r="E86" s="96"/>
      <c r="F86" s="96"/>
      <c r="G86" s="96"/>
    </row>
    <row r="87" spans="1:7" s="4" customFormat="1" ht="15" customHeight="1" hidden="1">
      <c r="A87" s="14" t="s">
        <v>12</v>
      </c>
      <c r="B87" s="97"/>
      <c r="C87" s="97"/>
      <c r="D87" s="15" t="s">
        <v>3</v>
      </c>
      <c r="E87" s="97"/>
      <c r="F87" s="97"/>
      <c r="G87" s="97"/>
    </row>
    <row r="88" spans="1:7" s="4" customFormat="1" ht="56.25">
      <c r="A88" s="30" t="s">
        <v>150</v>
      </c>
      <c r="B88" s="17" t="s">
        <v>16</v>
      </c>
      <c r="C88" s="44" t="s">
        <v>151</v>
      </c>
      <c r="D88" s="17" t="s">
        <v>18</v>
      </c>
      <c r="E88" s="18" t="s">
        <v>19</v>
      </c>
      <c r="F88" s="17" t="s">
        <v>20</v>
      </c>
      <c r="G88" s="21" t="s">
        <v>152</v>
      </c>
    </row>
    <row r="89" spans="1:7" s="4" customFormat="1" ht="56.25">
      <c r="A89" s="22" t="s">
        <v>153</v>
      </c>
      <c r="B89" s="17" t="s">
        <v>16</v>
      </c>
      <c r="C89" s="17" t="s">
        <v>154</v>
      </c>
      <c r="D89" s="17" t="s">
        <v>18</v>
      </c>
      <c r="E89" s="18" t="s">
        <v>19</v>
      </c>
      <c r="F89" s="17" t="s">
        <v>20</v>
      </c>
      <c r="G89" s="21" t="s">
        <v>155</v>
      </c>
    </row>
    <row r="90" spans="1:7" s="4" customFormat="1" ht="56.25">
      <c r="A90" s="22" t="s">
        <v>156</v>
      </c>
      <c r="B90" s="17" t="s">
        <v>16</v>
      </c>
      <c r="C90" s="17" t="s">
        <v>157</v>
      </c>
      <c r="D90" s="17" t="s">
        <v>18</v>
      </c>
      <c r="E90" s="18" t="s">
        <v>19</v>
      </c>
      <c r="F90" s="17" t="s">
        <v>20</v>
      </c>
      <c r="G90" s="21" t="s">
        <v>155</v>
      </c>
    </row>
    <row r="91" spans="1:7" s="4" customFormat="1" ht="22.5" hidden="1">
      <c r="A91" s="16" t="s">
        <v>158</v>
      </c>
      <c r="B91" s="17">
        <v>2281</v>
      </c>
      <c r="C91" s="17" t="s">
        <v>124</v>
      </c>
      <c r="D91" s="39">
        <v>0</v>
      </c>
      <c r="E91" s="18" t="s">
        <v>159</v>
      </c>
      <c r="F91" s="17" t="s">
        <v>126</v>
      </c>
      <c r="G91" s="21" t="s">
        <v>142</v>
      </c>
    </row>
    <row r="92" spans="1:7" s="4" customFormat="1" ht="22.5" hidden="1">
      <c r="A92" s="16" t="s">
        <v>160</v>
      </c>
      <c r="B92" s="17">
        <v>2281</v>
      </c>
      <c r="C92" s="17" t="s">
        <v>124</v>
      </c>
      <c r="D92" s="39">
        <v>0</v>
      </c>
      <c r="E92" s="18" t="s">
        <v>161</v>
      </c>
      <c r="F92" s="17" t="s">
        <v>126</v>
      </c>
      <c r="G92" s="46" t="s">
        <v>131</v>
      </c>
    </row>
    <row r="93" spans="1:7" s="4" customFormat="1" ht="15.75" customHeight="1" hidden="1">
      <c r="A93" s="99" t="s">
        <v>162</v>
      </c>
      <c r="B93" s="99"/>
      <c r="C93" s="99"/>
      <c r="D93" s="99"/>
      <c r="E93" s="99"/>
      <c r="F93" s="99"/>
      <c r="G93" s="99"/>
    </row>
    <row r="94" spans="1:7" s="4" customFormat="1" ht="22.5" hidden="1">
      <c r="A94" s="31" t="s">
        <v>163</v>
      </c>
      <c r="B94" s="17">
        <v>3210</v>
      </c>
      <c r="C94" s="17" t="s">
        <v>124</v>
      </c>
      <c r="D94" s="39">
        <v>0</v>
      </c>
      <c r="E94" s="18" t="s">
        <v>164</v>
      </c>
      <c r="F94" s="17" t="s">
        <v>126</v>
      </c>
      <c r="G94" s="21" t="s">
        <v>165</v>
      </c>
    </row>
    <row r="95" spans="1:7" s="4" customFormat="1" ht="12.75" hidden="1">
      <c r="A95" s="47" t="s">
        <v>166</v>
      </c>
      <c r="B95" s="41"/>
      <c r="C95" s="41"/>
      <c r="D95" s="41">
        <f>D94</f>
        <v>0</v>
      </c>
      <c r="E95" s="48"/>
      <c r="F95" s="41"/>
      <c r="G95" s="49"/>
    </row>
    <row r="96" spans="1:7" s="4" customFormat="1" ht="15" hidden="1">
      <c r="A96" s="14" t="s">
        <v>12</v>
      </c>
      <c r="B96" s="41"/>
      <c r="C96" s="50">
        <f>SUM(C88:C90)</f>
        <v>0</v>
      </c>
      <c r="D96" s="51" t="s">
        <v>3</v>
      </c>
      <c r="E96" s="48"/>
      <c r="F96" s="41"/>
      <c r="G96" s="49"/>
    </row>
    <row r="97" spans="1:7" s="4" customFormat="1" ht="15.75" customHeight="1" hidden="1">
      <c r="A97" s="100" t="s">
        <v>167</v>
      </c>
      <c r="B97" s="100"/>
      <c r="C97" s="100"/>
      <c r="D97" s="100"/>
      <c r="E97" s="100"/>
      <c r="F97" s="100"/>
      <c r="G97" s="100"/>
    </row>
    <row r="98" spans="1:7" s="52" customFormat="1" ht="15.75" hidden="1">
      <c r="A98" s="44" t="s">
        <v>168</v>
      </c>
      <c r="B98" s="44">
        <v>3210</v>
      </c>
      <c r="C98" s="44">
        <v>35715</v>
      </c>
      <c r="D98" s="44"/>
      <c r="E98" s="18" t="s">
        <v>169</v>
      </c>
      <c r="F98" s="17" t="s">
        <v>147</v>
      </c>
      <c r="G98" s="25"/>
    </row>
    <row r="99" spans="1:7" s="52" customFormat="1" ht="15.75" hidden="1">
      <c r="A99" s="44" t="s">
        <v>170</v>
      </c>
      <c r="B99" s="44">
        <v>3210</v>
      </c>
      <c r="C99" s="44">
        <v>19800</v>
      </c>
      <c r="D99" s="44"/>
      <c r="E99" s="53" t="s">
        <v>169</v>
      </c>
      <c r="F99" s="54" t="s">
        <v>147</v>
      </c>
      <c r="G99" s="25"/>
    </row>
    <row r="100" spans="1:7" s="52" customFormat="1" ht="15.75" hidden="1">
      <c r="A100" s="44" t="s">
        <v>171</v>
      </c>
      <c r="B100" s="44">
        <v>3210</v>
      </c>
      <c r="C100" s="44">
        <v>8485</v>
      </c>
      <c r="D100" s="44"/>
      <c r="E100" s="53" t="s">
        <v>169</v>
      </c>
      <c r="F100" s="54" t="s">
        <v>147</v>
      </c>
      <c r="G100" s="25"/>
    </row>
    <row r="101" spans="1:7" s="4" customFormat="1" ht="12.75" hidden="1">
      <c r="A101" s="55" t="s">
        <v>172</v>
      </c>
      <c r="B101" s="56">
        <v>3210</v>
      </c>
      <c r="C101" s="56">
        <v>36000</v>
      </c>
      <c r="D101" s="56" t="s">
        <v>120</v>
      </c>
      <c r="E101" s="53" t="s">
        <v>169</v>
      </c>
      <c r="F101" s="54" t="s">
        <v>147</v>
      </c>
      <c r="G101" s="57"/>
    </row>
    <row r="102" spans="1:7" s="4" customFormat="1" ht="12.75" hidden="1">
      <c r="A102" s="58" t="s">
        <v>173</v>
      </c>
      <c r="B102" s="59" t="s">
        <v>3</v>
      </c>
      <c r="C102" s="59">
        <f>SUM(C98:C101)</f>
        <v>100000</v>
      </c>
      <c r="D102" s="56" t="s">
        <v>3</v>
      </c>
      <c r="E102" s="53" t="s">
        <v>3</v>
      </c>
      <c r="F102" s="54" t="s">
        <v>3</v>
      </c>
      <c r="G102" s="57"/>
    </row>
    <row r="103" spans="1:7" s="4" customFormat="1" ht="16.5" customHeight="1">
      <c r="A103" s="101" t="s">
        <v>174</v>
      </c>
      <c r="B103" s="101" t="s">
        <v>175</v>
      </c>
      <c r="C103" s="101"/>
      <c r="D103" s="101"/>
      <c r="E103" s="101"/>
      <c r="F103" s="101"/>
      <c r="G103" s="101"/>
    </row>
    <row r="104" spans="1:7" s="13" customFormat="1" ht="15.75" hidden="1">
      <c r="A104" s="60" t="s">
        <v>176</v>
      </c>
      <c r="B104" s="61"/>
      <c r="C104" s="61" t="s">
        <v>3</v>
      </c>
      <c r="D104" s="62" t="s">
        <v>3</v>
      </c>
      <c r="E104" s="63"/>
      <c r="F104" s="64"/>
      <c r="G104" s="65"/>
    </row>
    <row r="105" spans="1:7" s="4" customFormat="1" ht="21" customHeight="1" hidden="1">
      <c r="A105" s="94" t="s">
        <v>13</v>
      </c>
      <c r="B105" s="94"/>
      <c r="C105" s="94"/>
      <c r="D105" s="94"/>
      <c r="E105" s="94"/>
      <c r="F105" s="94"/>
      <c r="G105" s="94"/>
    </row>
    <row r="106" spans="1:23" s="4" customFormat="1" ht="33.75" hidden="1">
      <c r="A106" s="16" t="s">
        <v>177</v>
      </c>
      <c r="B106" s="17">
        <v>2281</v>
      </c>
      <c r="C106" s="17" t="s">
        <v>124</v>
      </c>
      <c r="D106" s="39">
        <f>19000+6000+29994-1000</f>
        <v>53994</v>
      </c>
      <c r="E106" s="18" t="s">
        <v>53</v>
      </c>
      <c r="F106" s="17" t="s">
        <v>126</v>
      </c>
      <c r="G106" s="21" t="s">
        <v>178</v>
      </c>
      <c r="W106" s="20"/>
    </row>
    <row r="107" spans="1:7" s="4" customFormat="1" ht="51">
      <c r="A107" s="16" t="s">
        <v>22</v>
      </c>
      <c r="B107" s="17" t="s">
        <v>16</v>
      </c>
      <c r="C107" s="17" t="s">
        <v>179</v>
      </c>
      <c r="D107" s="17" t="s">
        <v>18</v>
      </c>
      <c r="E107" s="18" t="s">
        <v>19</v>
      </c>
      <c r="F107" s="17" t="s">
        <v>20</v>
      </c>
      <c r="G107" s="18" t="s">
        <v>24</v>
      </c>
    </row>
    <row r="108" spans="1:7" s="4" customFormat="1" ht="51" hidden="1">
      <c r="A108" s="16" t="s">
        <v>22</v>
      </c>
      <c r="B108" s="17" t="s">
        <v>16</v>
      </c>
      <c r="C108" s="17">
        <v>26508</v>
      </c>
      <c r="D108" s="17" t="s">
        <v>18</v>
      </c>
      <c r="E108" s="18" t="s">
        <v>180</v>
      </c>
      <c r="F108" s="17" t="s">
        <v>20</v>
      </c>
      <c r="G108" s="18" t="s">
        <v>24</v>
      </c>
    </row>
    <row r="109" spans="1:21" s="4" customFormat="1" ht="51" hidden="1">
      <c r="A109" s="16" t="s">
        <v>181</v>
      </c>
      <c r="B109" s="17" t="s">
        <v>16</v>
      </c>
      <c r="C109" s="17" t="s">
        <v>124</v>
      </c>
      <c r="D109" s="17" t="s">
        <v>18</v>
      </c>
      <c r="E109" s="18" t="s">
        <v>19</v>
      </c>
      <c r="F109" s="17" t="s">
        <v>20</v>
      </c>
      <c r="G109" s="21" t="s">
        <v>182</v>
      </c>
      <c r="U109" s="20"/>
    </row>
    <row r="110" spans="1:7" s="4" customFormat="1" ht="51" hidden="1">
      <c r="A110" s="16" t="s">
        <v>183</v>
      </c>
      <c r="B110" s="17" t="s">
        <v>16</v>
      </c>
      <c r="C110" s="17" t="s">
        <v>124</v>
      </c>
      <c r="D110" s="17" t="s">
        <v>18</v>
      </c>
      <c r="E110" s="18" t="s">
        <v>19</v>
      </c>
      <c r="F110" s="17" t="s">
        <v>20</v>
      </c>
      <c r="G110" s="21" t="s">
        <v>178</v>
      </c>
    </row>
    <row r="111" spans="1:7" s="4" customFormat="1" ht="51" hidden="1">
      <c r="A111" s="16" t="s">
        <v>184</v>
      </c>
      <c r="B111" s="17" t="s">
        <v>16</v>
      </c>
      <c r="C111" s="17" t="s">
        <v>124</v>
      </c>
      <c r="D111" s="17" t="s">
        <v>18</v>
      </c>
      <c r="E111" s="18" t="s">
        <v>19</v>
      </c>
      <c r="F111" s="17" t="s">
        <v>20</v>
      </c>
      <c r="G111" s="21" t="s">
        <v>178</v>
      </c>
    </row>
    <row r="112" spans="1:7" s="4" customFormat="1" ht="101.25" hidden="1">
      <c r="A112" s="16" t="s">
        <v>185</v>
      </c>
      <c r="B112" s="17" t="s">
        <v>16</v>
      </c>
      <c r="C112" s="17" t="s">
        <v>124</v>
      </c>
      <c r="D112" s="17" t="s">
        <v>18</v>
      </c>
      <c r="E112" s="18" t="s">
        <v>19</v>
      </c>
      <c r="F112" s="17" t="s">
        <v>20</v>
      </c>
      <c r="G112" s="21" t="s">
        <v>186</v>
      </c>
    </row>
    <row r="113" spans="1:7" s="4" customFormat="1" ht="67.5" hidden="1">
      <c r="A113" s="16" t="s">
        <v>187</v>
      </c>
      <c r="B113" s="17" t="s">
        <v>16</v>
      </c>
      <c r="C113" s="17" t="s">
        <v>124</v>
      </c>
      <c r="D113" s="17" t="s">
        <v>18</v>
      </c>
      <c r="E113" s="18" t="s">
        <v>19</v>
      </c>
      <c r="F113" s="17" t="s">
        <v>20</v>
      </c>
      <c r="G113" s="21" t="s">
        <v>188</v>
      </c>
    </row>
    <row r="114" spans="1:7" s="4" customFormat="1" ht="67.5" hidden="1">
      <c r="A114" s="16" t="s">
        <v>189</v>
      </c>
      <c r="B114" s="17" t="s">
        <v>16</v>
      </c>
      <c r="C114" s="17" t="s">
        <v>124</v>
      </c>
      <c r="D114" s="17" t="s">
        <v>18</v>
      </c>
      <c r="E114" s="18" t="s">
        <v>19</v>
      </c>
      <c r="F114" s="17" t="s">
        <v>20</v>
      </c>
      <c r="G114" s="21" t="s">
        <v>188</v>
      </c>
    </row>
    <row r="115" spans="1:7" s="4" customFormat="1" ht="67.5" hidden="1">
      <c r="A115" s="16" t="s">
        <v>190</v>
      </c>
      <c r="B115" s="17" t="s">
        <v>16</v>
      </c>
      <c r="C115" s="17" t="s">
        <v>124</v>
      </c>
      <c r="D115" s="17" t="s">
        <v>18</v>
      </c>
      <c r="E115" s="18" t="s">
        <v>19</v>
      </c>
      <c r="F115" s="17" t="s">
        <v>20</v>
      </c>
      <c r="G115" s="21" t="s">
        <v>188</v>
      </c>
    </row>
    <row r="116" spans="1:7" s="4" customFormat="1" ht="51" hidden="1">
      <c r="A116" s="16" t="s">
        <v>191</v>
      </c>
      <c r="B116" s="17" t="s">
        <v>16</v>
      </c>
      <c r="C116" s="17" t="s">
        <v>124</v>
      </c>
      <c r="D116" s="17" t="s">
        <v>18</v>
      </c>
      <c r="E116" s="18" t="s">
        <v>19</v>
      </c>
      <c r="F116" s="17" t="s">
        <v>20</v>
      </c>
      <c r="G116" s="21" t="s">
        <v>178</v>
      </c>
    </row>
    <row r="117" spans="1:7" s="4" customFormat="1" ht="51" hidden="1">
      <c r="A117" s="16" t="s">
        <v>192</v>
      </c>
      <c r="B117" s="17" t="s">
        <v>16</v>
      </c>
      <c r="C117" s="17" t="s">
        <v>124</v>
      </c>
      <c r="D117" s="17" t="s">
        <v>18</v>
      </c>
      <c r="E117" s="18" t="s">
        <v>19</v>
      </c>
      <c r="F117" s="17" t="s">
        <v>20</v>
      </c>
      <c r="G117" s="21" t="s">
        <v>178</v>
      </c>
    </row>
    <row r="118" spans="1:7" s="4" customFormat="1" ht="51" hidden="1">
      <c r="A118" s="16" t="s">
        <v>193</v>
      </c>
      <c r="B118" s="17" t="s">
        <v>16</v>
      </c>
      <c r="C118" s="17" t="s">
        <v>124</v>
      </c>
      <c r="D118" s="17" t="s">
        <v>18</v>
      </c>
      <c r="E118" s="18" t="s">
        <v>19</v>
      </c>
      <c r="F118" s="17" t="s">
        <v>20</v>
      </c>
      <c r="G118" s="21" t="s">
        <v>178</v>
      </c>
    </row>
    <row r="119" spans="1:23" s="4" customFormat="1" ht="67.5" hidden="1">
      <c r="A119" s="16" t="s">
        <v>194</v>
      </c>
      <c r="B119" s="17" t="s">
        <v>16</v>
      </c>
      <c r="C119" s="17" t="s">
        <v>124</v>
      </c>
      <c r="D119" s="17" t="s">
        <v>18</v>
      </c>
      <c r="E119" s="18" t="s">
        <v>19</v>
      </c>
      <c r="F119" s="17" t="s">
        <v>20</v>
      </c>
      <c r="G119" s="21" t="s">
        <v>188</v>
      </c>
      <c r="T119" s="20"/>
      <c r="W119" s="20"/>
    </row>
    <row r="120" spans="1:7" s="4" customFormat="1" ht="67.5" hidden="1">
      <c r="A120" s="16" t="s">
        <v>195</v>
      </c>
      <c r="B120" s="17" t="s">
        <v>16</v>
      </c>
      <c r="C120" s="17" t="s">
        <v>124</v>
      </c>
      <c r="D120" s="17" t="s">
        <v>18</v>
      </c>
      <c r="E120" s="18" t="s">
        <v>19</v>
      </c>
      <c r="F120" s="17" t="s">
        <v>20</v>
      </c>
      <c r="G120" s="21" t="s">
        <v>196</v>
      </c>
    </row>
    <row r="121" spans="1:25" s="4" customFormat="1" ht="51">
      <c r="A121" s="22" t="s">
        <v>51</v>
      </c>
      <c r="B121" s="17" t="s">
        <v>16</v>
      </c>
      <c r="C121" s="17" t="s">
        <v>197</v>
      </c>
      <c r="D121" s="17" t="s">
        <v>18</v>
      </c>
      <c r="E121" s="18" t="s">
        <v>19</v>
      </c>
      <c r="F121" s="17" t="s">
        <v>20</v>
      </c>
      <c r="G121" s="18" t="s">
        <v>53</v>
      </c>
      <c r="U121" s="20"/>
      <c r="W121" s="20"/>
      <c r="X121" s="20"/>
      <c r="Y121" s="23"/>
    </row>
    <row r="122" spans="1:7" s="4" customFormat="1" ht="67.5" hidden="1">
      <c r="A122" s="16" t="s">
        <v>198</v>
      </c>
      <c r="B122" s="17" t="s">
        <v>16</v>
      </c>
      <c r="C122" s="17" t="s">
        <v>124</v>
      </c>
      <c r="D122" s="17" t="s">
        <v>18</v>
      </c>
      <c r="E122" s="18" t="s">
        <v>19</v>
      </c>
      <c r="F122" s="17" t="s">
        <v>20</v>
      </c>
      <c r="G122" s="21" t="s">
        <v>188</v>
      </c>
    </row>
    <row r="123" spans="1:20" s="4" customFormat="1" ht="51" hidden="1">
      <c r="A123" s="16" t="s">
        <v>199</v>
      </c>
      <c r="B123" s="17" t="s">
        <v>16</v>
      </c>
      <c r="C123" s="17" t="s">
        <v>124</v>
      </c>
      <c r="D123" s="17" t="s">
        <v>18</v>
      </c>
      <c r="E123" s="18" t="s">
        <v>19</v>
      </c>
      <c r="F123" s="17" t="s">
        <v>20</v>
      </c>
      <c r="G123" s="21" t="s">
        <v>178</v>
      </c>
      <c r="T123" s="20"/>
    </row>
    <row r="124" spans="1:7" s="4" customFormat="1" ht="67.5" hidden="1">
      <c r="A124" s="16" t="s">
        <v>200</v>
      </c>
      <c r="B124" s="17" t="s">
        <v>16</v>
      </c>
      <c r="C124" s="17" t="s">
        <v>124</v>
      </c>
      <c r="D124" s="17" t="s">
        <v>18</v>
      </c>
      <c r="E124" s="18" t="s">
        <v>19</v>
      </c>
      <c r="F124" s="17" t="s">
        <v>20</v>
      </c>
      <c r="G124" s="21" t="s">
        <v>188</v>
      </c>
    </row>
    <row r="125" spans="1:7" s="4" customFormat="1" ht="51" hidden="1">
      <c r="A125" s="16" t="s">
        <v>201</v>
      </c>
      <c r="B125" s="17" t="s">
        <v>16</v>
      </c>
      <c r="C125" s="17" t="s">
        <v>124</v>
      </c>
      <c r="D125" s="17" t="s">
        <v>18</v>
      </c>
      <c r="E125" s="18" t="s">
        <v>19</v>
      </c>
      <c r="F125" s="17" t="s">
        <v>20</v>
      </c>
      <c r="G125" s="21" t="s">
        <v>178</v>
      </c>
    </row>
    <row r="126" spans="1:20" s="4" customFormat="1" ht="51" hidden="1">
      <c r="A126" s="16" t="s">
        <v>202</v>
      </c>
      <c r="B126" s="17" t="s">
        <v>16</v>
      </c>
      <c r="C126" s="17" t="s">
        <v>124</v>
      </c>
      <c r="D126" s="17" t="s">
        <v>18</v>
      </c>
      <c r="E126" s="18" t="s">
        <v>19</v>
      </c>
      <c r="F126" s="17" t="s">
        <v>20</v>
      </c>
      <c r="G126" s="21" t="s">
        <v>178</v>
      </c>
      <c r="S126" s="20"/>
      <c r="T126" s="20"/>
    </row>
    <row r="127" spans="1:7" s="4" customFormat="1" ht="51" hidden="1">
      <c r="A127" s="16" t="s">
        <v>203</v>
      </c>
      <c r="B127" s="17" t="s">
        <v>16</v>
      </c>
      <c r="C127" s="17" t="s">
        <v>124</v>
      </c>
      <c r="D127" s="17" t="s">
        <v>18</v>
      </c>
      <c r="E127" s="18" t="s">
        <v>19</v>
      </c>
      <c r="F127" s="17" t="s">
        <v>20</v>
      </c>
      <c r="G127" s="21" t="s">
        <v>178</v>
      </c>
    </row>
    <row r="128" spans="1:7" s="4" customFormat="1" ht="51" hidden="1">
      <c r="A128" s="16" t="s">
        <v>204</v>
      </c>
      <c r="B128" s="17" t="s">
        <v>16</v>
      </c>
      <c r="C128" s="17" t="s">
        <v>124</v>
      </c>
      <c r="D128" s="17" t="s">
        <v>18</v>
      </c>
      <c r="E128" s="18" t="s">
        <v>19</v>
      </c>
      <c r="F128" s="17" t="s">
        <v>20</v>
      </c>
      <c r="G128" s="21" t="s">
        <v>178</v>
      </c>
    </row>
    <row r="129" spans="1:7" s="4" customFormat="1" ht="56.25" hidden="1">
      <c r="A129" s="16" t="s">
        <v>202</v>
      </c>
      <c r="B129" s="17" t="s">
        <v>16</v>
      </c>
      <c r="C129" s="17" t="s">
        <v>124</v>
      </c>
      <c r="D129" s="17" t="s">
        <v>18</v>
      </c>
      <c r="E129" s="18" t="s">
        <v>19</v>
      </c>
      <c r="F129" s="17" t="s">
        <v>20</v>
      </c>
      <c r="G129" s="21" t="s">
        <v>205</v>
      </c>
    </row>
    <row r="130" spans="1:7" s="4" customFormat="1" ht="51" hidden="1">
      <c r="A130" s="16" t="s">
        <v>206</v>
      </c>
      <c r="B130" s="17" t="s">
        <v>16</v>
      </c>
      <c r="C130" s="17" t="s">
        <v>124</v>
      </c>
      <c r="D130" s="17" t="s">
        <v>18</v>
      </c>
      <c r="E130" s="18" t="s">
        <v>19</v>
      </c>
      <c r="F130" s="17" t="s">
        <v>20</v>
      </c>
      <c r="G130" s="21" t="s">
        <v>178</v>
      </c>
    </row>
    <row r="131" spans="1:23" s="4" customFormat="1" ht="51">
      <c r="A131" s="16" t="s">
        <v>46</v>
      </c>
      <c r="B131" s="17" t="s">
        <v>16</v>
      </c>
      <c r="C131" s="17" t="s">
        <v>207</v>
      </c>
      <c r="D131" s="17" t="s">
        <v>18</v>
      </c>
      <c r="E131" s="18" t="s">
        <v>208</v>
      </c>
      <c r="F131" s="17" t="s">
        <v>20</v>
      </c>
      <c r="G131" s="18" t="s">
        <v>48</v>
      </c>
      <c r="S131" s="20"/>
      <c r="W131" s="20"/>
    </row>
    <row r="132" spans="1:22" s="4" customFormat="1" ht="51">
      <c r="A132" s="22" t="s">
        <v>44</v>
      </c>
      <c r="B132" s="17" t="s">
        <v>16</v>
      </c>
      <c r="C132" s="17" t="s">
        <v>209</v>
      </c>
      <c r="D132" s="17" t="s">
        <v>18</v>
      </c>
      <c r="E132" s="18" t="s">
        <v>208</v>
      </c>
      <c r="F132" s="17" t="s">
        <v>20</v>
      </c>
      <c r="G132" s="18" t="s">
        <v>45</v>
      </c>
      <c r="V132" s="20"/>
    </row>
    <row r="133" spans="1:23" s="4" customFormat="1" ht="90" hidden="1">
      <c r="A133" s="16" t="s">
        <v>210</v>
      </c>
      <c r="B133" s="17">
        <v>2281</v>
      </c>
      <c r="C133" s="17" t="s">
        <v>124</v>
      </c>
      <c r="D133" s="24">
        <f>17782+3500+6298-20000</f>
        <v>7580</v>
      </c>
      <c r="E133" s="18" t="s">
        <v>24</v>
      </c>
      <c r="F133" s="17" t="s">
        <v>126</v>
      </c>
      <c r="G133" s="21" t="s">
        <v>211</v>
      </c>
      <c r="T133" s="20"/>
      <c r="W133" s="20"/>
    </row>
    <row r="134" spans="1:7" s="72" customFormat="1" ht="19.5" customHeight="1" hidden="1">
      <c r="A134" s="66" t="s">
        <v>166</v>
      </c>
      <c r="B134" s="67"/>
      <c r="C134" s="67" t="e">
        <f>C107+C121+C131+C132</f>
        <v>#VALUE!</v>
      </c>
      <c r="D134" s="68" t="s">
        <v>3</v>
      </c>
      <c r="E134" s="69"/>
      <c r="F134" s="70"/>
      <c r="G134" s="71"/>
    </row>
    <row r="135" spans="1:7" s="4" customFormat="1" ht="15.75" customHeight="1" hidden="1">
      <c r="A135" s="96" t="s">
        <v>57</v>
      </c>
      <c r="B135" s="96"/>
      <c r="C135" s="96"/>
      <c r="D135" s="96"/>
      <c r="E135" s="96"/>
      <c r="F135" s="96"/>
      <c r="G135" s="96"/>
    </row>
    <row r="136" spans="1:7" s="4" customFormat="1" ht="56.25">
      <c r="A136" s="31" t="s">
        <v>212</v>
      </c>
      <c r="B136" s="17" t="s">
        <v>16</v>
      </c>
      <c r="C136" s="17" t="s">
        <v>213</v>
      </c>
      <c r="D136" s="17" t="s">
        <v>18</v>
      </c>
      <c r="E136" s="18" t="s">
        <v>19</v>
      </c>
      <c r="F136" s="17" t="s">
        <v>20</v>
      </c>
      <c r="G136" s="46" t="s">
        <v>214</v>
      </c>
    </row>
    <row r="137" spans="1:27" s="4" customFormat="1" ht="33.75" hidden="1">
      <c r="A137" s="16" t="s">
        <v>215</v>
      </c>
      <c r="B137" s="17">
        <v>2281</v>
      </c>
      <c r="C137" s="17" t="s">
        <v>124</v>
      </c>
      <c r="D137" s="39">
        <v>500</v>
      </c>
      <c r="E137" s="18" t="s">
        <v>216</v>
      </c>
      <c r="F137" s="17" t="s">
        <v>126</v>
      </c>
      <c r="G137" s="21" t="s">
        <v>178</v>
      </c>
      <c r="W137" s="20"/>
      <c r="AA137" s="19"/>
    </row>
    <row r="138" spans="1:27" s="4" customFormat="1" ht="56.25" hidden="1">
      <c r="A138" s="16" t="s">
        <v>217</v>
      </c>
      <c r="B138" s="17">
        <v>2281</v>
      </c>
      <c r="C138" s="17" t="s">
        <v>124</v>
      </c>
      <c r="D138" s="39">
        <v>3000</v>
      </c>
      <c r="E138" s="18" t="s">
        <v>218</v>
      </c>
      <c r="F138" s="17" t="s">
        <v>126</v>
      </c>
      <c r="G138" s="46" t="s">
        <v>214</v>
      </c>
      <c r="W138" s="20"/>
      <c r="AA138" s="19"/>
    </row>
    <row r="139" spans="1:7" s="4" customFormat="1" ht="33.75" hidden="1">
      <c r="A139" s="31" t="s">
        <v>219</v>
      </c>
      <c r="B139" s="17">
        <v>2281</v>
      </c>
      <c r="C139" s="17" t="s">
        <v>124</v>
      </c>
      <c r="D139" s="39">
        <v>2450</v>
      </c>
      <c r="E139" s="18" t="s">
        <v>220</v>
      </c>
      <c r="F139" s="41" t="s">
        <v>126</v>
      </c>
      <c r="G139" s="21" t="s">
        <v>178</v>
      </c>
    </row>
    <row r="140" spans="1:7" s="4" customFormat="1" ht="15.75" customHeight="1" hidden="1">
      <c r="A140" s="96" t="s">
        <v>149</v>
      </c>
      <c r="B140" s="96"/>
      <c r="C140" s="96"/>
      <c r="D140" s="96"/>
      <c r="E140" s="96"/>
      <c r="F140" s="96"/>
      <c r="G140" s="96"/>
    </row>
    <row r="141" spans="1:7" s="4" customFormat="1" ht="15.75" hidden="1">
      <c r="A141" s="25"/>
      <c r="B141" s="17"/>
      <c r="C141" s="17"/>
      <c r="D141" s="73" t="s">
        <v>3</v>
      </c>
      <c r="E141" s="18"/>
      <c r="F141" s="17"/>
      <c r="G141" s="17"/>
    </row>
    <row r="142" spans="1:7" s="4" customFormat="1" ht="56.25">
      <c r="A142" s="30" t="s">
        <v>150</v>
      </c>
      <c r="B142" s="17" t="s">
        <v>16</v>
      </c>
      <c r="C142" s="44" t="s">
        <v>151</v>
      </c>
      <c r="D142" s="17" t="s">
        <v>18</v>
      </c>
      <c r="E142" s="18" t="s">
        <v>19</v>
      </c>
      <c r="F142" s="17" t="s">
        <v>20</v>
      </c>
      <c r="G142" s="21" t="s">
        <v>152</v>
      </c>
    </row>
    <row r="143" spans="1:7" s="4" customFormat="1" ht="56.25">
      <c r="A143" s="22" t="s">
        <v>221</v>
      </c>
      <c r="B143" s="17" t="s">
        <v>16</v>
      </c>
      <c r="C143" s="17" t="s">
        <v>151</v>
      </c>
      <c r="D143" s="17" t="s">
        <v>18</v>
      </c>
      <c r="E143" s="18" t="s">
        <v>19</v>
      </c>
      <c r="F143" s="17" t="s">
        <v>20</v>
      </c>
      <c r="G143" s="21" t="s">
        <v>155</v>
      </c>
    </row>
    <row r="144" spans="1:7" s="4" customFormat="1" ht="204.75" hidden="1">
      <c r="A144" s="16" t="s">
        <v>158</v>
      </c>
      <c r="B144" s="17">
        <v>2281</v>
      </c>
      <c r="C144" s="17" t="s">
        <v>124</v>
      </c>
      <c r="D144" s="39">
        <v>0</v>
      </c>
      <c r="E144" s="18" t="s">
        <v>159</v>
      </c>
      <c r="F144" s="17" t="s">
        <v>126</v>
      </c>
      <c r="G144" s="74" t="s">
        <v>222</v>
      </c>
    </row>
    <row r="145" spans="1:7" s="4" customFormat="1" ht="165.75" hidden="1">
      <c r="A145" s="16" t="s">
        <v>160</v>
      </c>
      <c r="B145" s="17">
        <v>2281</v>
      </c>
      <c r="C145" s="17" t="s">
        <v>124</v>
      </c>
      <c r="D145" s="39">
        <v>0</v>
      </c>
      <c r="E145" s="18" t="s">
        <v>161</v>
      </c>
      <c r="F145" s="17" t="s">
        <v>126</v>
      </c>
      <c r="G145" s="74" t="s">
        <v>223</v>
      </c>
    </row>
    <row r="146" spans="1:7" s="4" customFormat="1" ht="15.75" customHeight="1" hidden="1">
      <c r="A146" s="98" t="s">
        <v>224</v>
      </c>
      <c r="B146" s="98"/>
      <c r="C146" s="98"/>
      <c r="D146" s="98"/>
      <c r="E146" s="98"/>
      <c r="F146" s="98"/>
      <c r="G146" s="98"/>
    </row>
    <row r="147" spans="1:7" s="4" customFormat="1" ht="33.75" hidden="1">
      <c r="A147" s="17" t="s">
        <v>225</v>
      </c>
      <c r="B147" s="17">
        <v>2281</v>
      </c>
      <c r="C147" s="17" t="s">
        <v>124</v>
      </c>
      <c r="D147" s="39">
        <v>0</v>
      </c>
      <c r="E147" s="18" t="s">
        <v>226</v>
      </c>
      <c r="F147" s="17" t="s">
        <v>126</v>
      </c>
      <c r="G147" s="21" t="s">
        <v>178</v>
      </c>
    </row>
    <row r="148" spans="1:7" s="4" customFormat="1" ht="15.75" customHeight="1" hidden="1">
      <c r="A148" s="98" t="s">
        <v>139</v>
      </c>
      <c r="B148" s="98"/>
      <c r="C148" s="98"/>
      <c r="D148" s="98"/>
      <c r="E148" s="98"/>
      <c r="F148" s="98"/>
      <c r="G148" s="98"/>
    </row>
    <row r="149" spans="1:7" s="4" customFormat="1" ht="33.75" hidden="1">
      <c r="A149" s="16" t="s">
        <v>227</v>
      </c>
      <c r="B149" s="17">
        <v>2281</v>
      </c>
      <c r="C149" s="17" t="s">
        <v>124</v>
      </c>
      <c r="D149" s="39">
        <v>0</v>
      </c>
      <c r="E149" s="18" t="s">
        <v>226</v>
      </c>
      <c r="F149" s="17" t="s">
        <v>126</v>
      </c>
      <c r="G149" s="21" t="s">
        <v>178</v>
      </c>
    </row>
    <row r="150" spans="1:7" s="4" customFormat="1" ht="12.75" hidden="1">
      <c r="A150" s="31"/>
      <c r="B150" s="75"/>
      <c r="C150" s="75"/>
      <c r="D150" s="76">
        <f>D149</f>
        <v>0</v>
      </c>
      <c r="E150" s="77"/>
      <c r="F150" s="75"/>
      <c r="G150" s="78"/>
    </row>
    <row r="151" spans="1:7" s="4" customFormat="1" ht="15.75" customHeight="1" hidden="1">
      <c r="A151" s="99" t="s">
        <v>162</v>
      </c>
      <c r="B151" s="99"/>
      <c r="C151" s="99"/>
      <c r="D151" s="99"/>
      <c r="E151" s="99"/>
      <c r="F151" s="99"/>
      <c r="G151" s="99"/>
    </row>
    <row r="152" spans="1:7" s="4" customFormat="1" ht="18.75" customHeight="1" hidden="1">
      <c r="A152" s="31" t="s">
        <v>228</v>
      </c>
      <c r="B152" s="17">
        <v>2281</v>
      </c>
      <c r="C152" s="17">
        <v>12500</v>
      </c>
      <c r="D152" s="24" t="s">
        <v>120</v>
      </c>
      <c r="E152" s="18" t="s">
        <v>19</v>
      </c>
      <c r="F152" s="17" t="s">
        <v>229</v>
      </c>
      <c r="G152" s="21" t="s">
        <v>178</v>
      </c>
    </row>
    <row r="153" spans="1:7" s="4" customFormat="1" ht="15" customHeight="1" hidden="1">
      <c r="A153" s="97" t="s">
        <v>135</v>
      </c>
      <c r="B153" s="97"/>
      <c r="C153" s="97"/>
      <c r="D153" s="97"/>
      <c r="E153" s="97"/>
      <c r="F153" s="97"/>
      <c r="G153" s="14"/>
    </row>
    <row r="154" spans="1:7" s="4" customFormat="1" ht="15" hidden="1">
      <c r="A154" s="45" t="s">
        <v>230</v>
      </c>
      <c r="B154" s="43">
        <v>2281</v>
      </c>
      <c r="C154" s="43">
        <v>150</v>
      </c>
      <c r="D154" s="79"/>
      <c r="E154" s="43" t="s">
        <v>138</v>
      </c>
      <c r="F154" s="17" t="s">
        <v>147</v>
      </c>
      <c r="G154" s="14"/>
    </row>
    <row r="155" spans="1:7" s="4" customFormat="1" ht="15.75" customHeight="1" hidden="1">
      <c r="A155" s="99" t="s">
        <v>231</v>
      </c>
      <c r="B155" s="99"/>
      <c r="C155" s="99"/>
      <c r="D155" s="99"/>
      <c r="E155" s="99"/>
      <c r="F155" s="99"/>
      <c r="G155" s="99"/>
    </row>
    <row r="156" spans="1:7" s="4" customFormat="1" ht="51" hidden="1">
      <c r="A156" s="31" t="s">
        <v>232</v>
      </c>
      <c r="B156" s="17">
        <v>2281</v>
      </c>
      <c r="C156" s="17">
        <v>606079</v>
      </c>
      <c r="D156" s="39"/>
      <c r="E156" s="18" t="s">
        <v>19</v>
      </c>
      <c r="F156" s="17" t="s">
        <v>233</v>
      </c>
      <c r="G156" s="21"/>
    </row>
    <row r="157" spans="1:7" s="4" customFormat="1" ht="15.75" customHeight="1" hidden="1">
      <c r="A157" s="96" t="s">
        <v>132</v>
      </c>
      <c r="B157" s="96"/>
      <c r="C157" s="96"/>
      <c r="D157" s="96"/>
      <c r="E157" s="96"/>
      <c r="F157" s="96"/>
      <c r="G157" s="96"/>
    </row>
    <row r="158" spans="1:7" s="4" customFormat="1" ht="67.5" hidden="1">
      <c r="A158" s="44" t="s">
        <v>133</v>
      </c>
      <c r="B158" s="17">
        <v>2281</v>
      </c>
      <c r="C158" s="17">
        <v>15500</v>
      </c>
      <c r="D158" s="24" t="s">
        <v>120</v>
      </c>
      <c r="E158" s="18" t="s">
        <v>19</v>
      </c>
      <c r="F158" s="17" t="s">
        <v>234</v>
      </c>
      <c r="G158" s="21" t="s">
        <v>196</v>
      </c>
    </row>
    <row r="159" spans="1:7" s="4" customFormat="1" ht="15" customHeight="1" hidden="1">
      <c r="A159" s="14" t="s">
        <v>12</v>
      </c>
      <c r="B159" s="97"/>
      <c r="C159" s="97"/>
      <c r="D159" s="15" t="str">
        <f>D158</f>
        <v>-</v>
      </c>
      <c r="E159" s="97"/>
      <c r="F159" s="97"/>
      <c r="G159" s="97"/>
    </row>
    <row r="160" spans="1:7" s="4" customFormat="1" ht="53.25" customHeight="1">
      <c r="A160" s="80"/>
      <c r="B160" s="80"/>
      <c r="C160" s="80"/>
      <c r="D160" s="81"/>
      <c r="E160" s="80"/>
      <c r="F160" s="80"/>
      <c r="G160" s="82"/>
    </row>
    <row r="161" spans="1:7" s="4" customFormat="1" ht="15" customHeight="1">
      <c r="A161" s="102" t="s">
        <v>235</v>
      </c>
      <c r="B161" s="102"/>
      <c r="C161" s="102"/>
      <c r="D161" s="102"/>
      <c r="E161" s="102"/>
      <c r="F161" s="102"/>
      <c r="G161" s="82"/>
    </row>
    <row r="162" spans="1:7" s="4" customFormat="1" ht="12.75" customHeight="1">
      <c r="A162" s="103" t="s">
        <v>236</v>
      </c>
      <c r="B162" s="103"/>
      <c r="C162" s="83" t="s">
        <v>237</v>
      </c>
      <c r="D162" s="84"/>
      <c r="E162" s="85" t="s">
        <v>238</v>
      </c>
      <c r="F162" s="85"/>
      <c r="G162" s="86"/>
    </row>
    <row r="163" spans="1:7" s="4" customFormat="1" ht="25.5" customHeight="1">
      <c r="A163" s="87" t="s">
        <v>3</v>
      </c>
      <c r="B163" s="87"/>
      <c r="C163" s="104" t="s">
        <v>3</v>
      </c>
      <c r="D163" s="104"/>
      <c r="E163" s="88" t="s">
        <v>3</v>
      </c>
      <c r="F163" s="88"/>
      <c r="G163" s="89" t="s">
        <v>239</v>
      </c>
    </row>
    <row r="164" s="105" customFormat="1" ht="18" customHeight="1">
      <c r="A164" s="105" t="s">
        <v>240</v>
      </c>
    </row>
    <row r="165" ht="12.75" hidden="1"/>
    <row r="167" ht="12.75">
      <c r="E167" s="1" t="s">
        <v>3</v>
      </c>
    </row>
  </sheetData>
  <sheetProtection selectLockedCells="1" selectUnlockedCells="1"/>
  <mergeCells count="45">
    <mergeCell ref="A162:B162"/>
    <mergeCell ref="C163:D163"/>
    <mergeCell ref="A164:IV164"/>
    <mergeCell ref="A153:F153"/>
    <mergeCell ref="A155:G155"/>
    <mergeCell ref="A157:G157"/>
    <mergeCell ref="B159:C159"/>
    <mergeCell ref="E159:G159"/>
    <mergeCell ref="A161:F161"/>
    <mergeCell ref="A105:G105"/>
    <mergeCell ref="A135:G135"/>
    <mergeCell ref="A140:G140"/>
    <mergeCell ref="A146:G146"/>
    <mergeCell ref="A148:G148"/>
    <mergeCell ref="A151:G151"/>
    <mergeCell ref="A86:G86"/>
    <mergeCell ref="B87:C87"/>
    <mergeCell ref="E87:G87"/>
    <mergeCell ref="A93:G93"/>
    <mergeCell ref="A97:G97"/>
    <mergeCell ref="A103:G103"/>
    <mergeCell ref="A76:G76"/>
    <mergeCell ref="B78:C78"/>
    <mergeCell ref="E78:G78"/>
    <mergeCell ref="A79:F79"/>
    <mergeCell ref="A81:G81"/>
    <mergeCell ref="A84:G84"/>
    <mergeCell ref="A34:G34"/>
    <mergeCell ref="E35:G35"/>
    <mergeCell ref="A71:G71"/>
    <mergeCell ref="B73:C73"/>
    <mergeCell ref="E73:G73"/>
    <mergeCell ref="A74:G74"/>
    <mergeCell ref="A8:G8"/>
    <mergeCell ref="A12:G12"/>
    <mergeCell ref="E13:G13"/>
    <mergeCell ref="A14:G14"/>
    <mergeCell ref="A31:G31"/>
    <mergeCell ref="E33:G33"/>
    <mergeCell ref="F1:G1"/>
    <mergeCell ref="F2:G2"/>
    <mergeCell ref="A4:G4"/>
    <mergeCell ref="A5:G5"/>
    <mergeCell ref="A6:G6"/>
    <mergeCell ref="A7:G7"/>
  </mergeCells>
  <hyperlinks>
    <hyperlink ref="A51" r:id="rId1" display="90512000-9  послуги з перевезення сміття) (вивіз сміття)"/>
  </hyperlinks>
  <printOptions/>
  <pageMargins left="0.30972222222222223" right="0.20972222222222223" top="0.15" bottom="0.39375" header="0.5118055555555555" footer="0.5118055555555555"/>
  <pageSetup horizontalDpi="300" verticalDpi="300" orientation="landscape" paperSize="9" scale="9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LIDIA</cp:lastModifiedBy>
  <dcterms:created xsi:type="dcterms:W3CDTF">2016-05-11T12:29:21Z</dcterms:created>
  <dcterms:modified xsi:type="dcterms:W3CDTF">2016-05-11T12:29:21Z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